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wada\Dropbox\Excel\Excel Software\nba\2015 16\"/>
    </mc:Choice>
  </mc:AlternateContent>
  <bookViews>
    <workbookView xWindow="0" yWindow="0" windowWidth="20490" windowHeight="7455"/>
  </bookViews>
  <sheets>
    <sheet name="FanDuel-NBA-Solver example" sheetId="1" r:id="rId1"/>
  </sheets>
  <definedNames>
    <definedName name="solver_adj" localSheetId="0" hidden="1">'FanDuel-NBA-Solver example'!$O$2:$O$88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'FanDuel-NBA-Solver example'!$O$2:$O$88</definedName>
    <definedName name="solver_lhs2" localSheetId="0" hidden="1">'FanDuel-NBA-Solver example'!$Y$2</definedName>
    <definedName name="solver_lhs3" localSheetId="0" hidden="1">'FanDuel-NBA-Solver example'!$Y$3</definedName>
    <definedName name="solver_lhs4" localSheetId="0" hidden="1">'FanDuel-NBA-Solver example'!$Y$5</definedName>
    <definedName name="solver_lhs5" localSheetId="0" hidden="1">'FanDuel-NBA-Solver example'!$Y$6</definedName>
    <definedName name="solver_lhs6" localSheetId="0" hidden="1">'FanDuel-NBA-Solver example'!$Y$7</definedName>
    <definedName name="solver_lhs7" localSheetId="0" hidden="1">'FanDuel-NBA-Solver example'!$Y$8</definedName>
    <definedName name="solver_lhs8" localSheetId="0" hidden="1">'FanDuel-NBA-Solver example'!$Y$9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8</definedName>
    <definedName name="solver_nwt" localSheetId="0" hidden="1">1</definedName>
    <definedName name="solver_opt" localSheetId="0" hidden="1">'FanDuel-NBA-Solver example'!$Y$1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hs1" localSheetId="0" hidden="1">binary</definedName>
    <definedName name="solver_rhs2" localSheetId="0" hidden="1">'FanDuel-NBA-Solver example'!$X$2</definedName>
    <definedName name="solver_rhs3" localSheetId="0" hidden="1">'FanDuel-NBA-Solver example'!$X$3</definedName>
    <definedName name="solver_rhs4" localSheetId="0" hidden="1">'FanDuel-NBA-Solver example'!$X$5</definedName>
    <definedName name="solver_rhs5" localSheetId="0" hidden="1">'FanDuel-NBA-Solver example'!$X$6</definedName>
    <definedName name="solver_rhs6" localSheetId="0" hidden="1">'FanDuel-NBA-Solver example'!$X$7</definedName>
    <definedName name="solver_rhs7" localSheetId="0" hidden="1">'FanDuel-NBA-Solver example'!$X$8</definedName>
    <definedName name="solver_rhs8" localSheetId="0" hidden="1">'FanDuel-NBA-Solver example'!$X$9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2" i="1"/>
  <c r="Y3" i="1" l="1"/>
  <c r="Y2" i="1"/>
  <c r="Y1" i="1"/>
  <c r="P3" i="1"/>
  <c r="Q3" i="1"/>
  <c r="R3" i="1"/>
  <c r="S3" i="1"/>
  <c r="T3" i="1"/>
  <c r="P4" i="1"/>
  <c r="Q4" i="1"/>
  <c r="R4" i="1"/>
  <c r="S4" i="1"/>
  <c r="T4" i="1"/>
  <c r="P5" i="1"/>
  <c r="Q5" i="1"/>
  <c r="R5" i="1"/>
  <c r="S5" i="1"/>
  <c r="T5" i="1"/>
  <c r="P6" i="1"/>
  <c r="Q6" i="1"/>
  <c r="R6" i="1"/>
  <c r="S6" i="1"/>
  <c r="T6" i="1"/>
  <c r="P7" i="1"/>
  <c r="Q7" i="1"/>
  <c r="R7" i="1"/>
  <c r="S7" i="1"/>
  <c r="T7" i="1"/>
  <c r="P8" i="1"/>
  <c r="Q8" i="1"/>
  <c r="R8" i="1"/>
  <c r="S8" i="1"/>
  <c r="T8" i="1"/>
  <c r="P9" i="1"/>
  <c r="Q9" i="1"/>
  <c r="R9" i="1"/>
  <c r="S9" i="1"/>
  <c r="T9" i="1"/>
  <c r="P10" i="1"/>
  <c r="Q10" i="1"/>
  <c r="R10" i="1"/>
  <c r="S10" i="1"/>
  <c r="T10" i="1"/>
  <c r="P11" i="1"/>
  <c r="Q11" i="1"/>
  <c r="R11" i="1"/>
  <c r="S11" i="1"/>
  <c r="T11" i="1"/>
  <c r="P12" i="1"/>
  <c r="Q12" i="1"/>
  <c r="R12" i="1"/>
  <c r="S12" i="1"/>
  <c r="T12" i="1"/>
  <c r="P13" i="1"/>
  <c r="Q13" i="1"/>
  <c r="R13" i="1"/>
  <c r="S13" i="1"/>
  <c r="T13" i="1"/>
  <c r="P14" i="1"/>
  <c r="Q14" i="1"/>
  <c r="R14" i="1"/>
  <c r="S14" i="1"/>
  <c r="T14" i="1"/>
  <c r="P15" i="1"/>
  <c r="Q15" i="1"/>
  <c r="R15" i="1"/>
  <c r="S15" i="1"/>
  <c r="T15" i="1"/>
  <c r="P16" i="1"/>
  <c r="Q16" i="1"/>
  <c r="R16" i="1"/>
  <c r="S16" i="1"/>
  <c r="T16" i="1"/>
  <c r="P17" i="1"/>
  <c r="Q17" i="1"/>
  <c r="R17" i="1"/>
  <c r="S17" i="1"/>
  <c r="T17" i="1"/>
  <c r="P18" i="1"/>
  <c r="Q18" i="1"/>
  <c r="R18" i="1"/>
  <c r="S18" i="1"/>
  <c r="T18" i="1"/>
  <c r="P19" i="1"/>
  <c r="Q19" i="1"/>
  <c r="R19" i="1"/>
  <c r="S19" i="1"/>
  <c r="T19" i="1"/>
  <c r="P20" i="1"/>
  <c r="Q20" i="1"/>
  <c r="R20" i="1"/>
  <c r="S20" i="1"/>
  <c r="T20" i="1"/>
  <c r="P21" i="1"/>
  <c r="Q21" i="1"/>
  <c r="R21" i="1"/>
  <c r="S21" i="1"/>
  <c r="T21" i="1"/>
  <c r="P22" i="1"/>
  <c r="Q22" i="1"/>
  <c r="R22" i="1"/>
  <c r="S22" i="1"/>
  <c r="T22" i="1"/>
  <c r="P23" i="1"/>
  <c r="Q23" i="1"/>
  <c r="R23" i="1"/>
  <c r="S23" i="1"/>
  <c r="T23" i="1"/>
  <c r="P24" i="1"/>
  <c r="Q24" i="1"/>
  <c r="R24" i="1"/>
  <c r="S24" i="1"/>
  <c r="T24" i="1"/>
  <c r="P25" i="1"/>
  <c r="Q25" i="1"/>
  <c r="R25" i="1"/>
  <c r="S25" i="1"/>
  <c r="T25" i="1"/>
  <c r="P26" i="1"/>
  <c r="Q26" i="1"/>
  <c r="R26" i="1"/>
  <c r="S26" i="1"/>
  <c r="T26" i="1"/>
  <c r="P27" i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P33" i="1"/>
  <c r="Q33" i="1"/>
  <c r="R33" i="1"/>
  <c r="S33" i="1"/>
  <c r="T33" i="1"/>
  <c r="P34" i="1"/>
  <c r="Q34" i="1"/>
  <c r="R34" i="1"/>
  <c r="S34" i="1"/>
  <c r="T34" i="1"/>
  <c r="P35" i="1"/>
  <c r="Q35" i="1"/>
  <c r="R35" i="1"/>
  <c r="S35" i="1"/>
  <c r="T35" i="1"/>
  <c r="P36" i="1"/>
  <c r="Q36" i="1"/>
  <c r="R36" i="1"/>
  <c r="S36" i="1"/>
  <c r="T36" i="1"/>
  <c r="P37" i="1"/>
  <c r="Q37" i="1"/>
  <c r="R37" i="1"/>
  <c r="S37" i="1"/>
  <c r="T37" i="1"/>
  <c r="P38" i="1"/>
  <c r="Q38" i="1"/>
  <c r="R38" i="1"/>
  <c r="S38" i="1"/>
  <c r="T38" i="1"/>
  <c r="P39" i="1"/>
  <c r="Q39" i="1"/>
  <c r="R39" i="1"/>
  <c r="S39" i="1"/>
  <c r="T39" i="1"/>
  <c r="P40" i="1"/>
  <c r="Q40" i="1"/>
  <c r="R40" i="1"/>
  <c r="S40" i="1"/>
  <c r="T40" i="1"/>
  <c r="P41" i="1"/>
  <c r="Q41" i="1"/>
  <c r="R41" i="1"/>
  <c r="S41" i="1"/>
  <c r="T41" i="1"/>
  <c r="P42" i="1"/>
  <c r="Q42" i="1"/>
  <c r="R42" i="1"/>
  <c r="S42" i="1"/>
  <c r="T42" i="1"/>
  <c r="P43" i="1"/>
  <c r="Q43" i="1"/>
  <c r="R43" i="1"/>
  <c r="S43" i="1"/>
  <c r="T43" i="1"/>
  <c r="P44" i="1"/>
  <c r="Q44" i="1"/>
  <c r="R44" i="1"/>
  <c r="S44" i="1"/>
  <c r="T44" i="1"/>
  <c r="P45" i="1"/>
  <c r="Q45" i="1"/>
  <c r="R45" i="1"/>
  <c r="S45" i="1"/>
  <c r="T45" i="1"/>
  <c r="P46" i="1"/>
  <c r="Q46" i="1"/>
  <c r="R46" i="1"/>
  <c r="S46" i="1"/>
  <c r="T46" i="1"/>
  <c r="P47" i="1"/>
  <c r="Q47" i="1"/>
  <c r="R47" i="1"/>
  <c r="S47" i="1"/>
  <c r="T47" i="1"/>
  <c r="P48" i="1"/>
  <c r="Q48" i="1"/>
  <c r="R48" i="1"/>
  <c r="S48" i="1"/>
  <c r="T48" i="1"/>
  <c r="P49" i="1"/>
  <c r="Q49" i="1"/>
  <c r="R49" i="1"/>
  <c r="S49" i="1"/>
  <c r="T49" i="1"/>
  <c r="P50" i="1"/>
  <c r="Q50" i="1"/>
  <c r="R50" i="1"/>
  <c r="S50" i="1"/>
  <c r="T50" i="1"/>
  <c r="P51" i="1"/>
  <c r="Q51" i="1"/>
  <c r="R51" i="1"/>
  <c r="S51" i="1"/>
  <c r="T51" i="1"/>
  <c r="P52" i="1"/>
  <c r="Q52" i="1"/>
  <c r="R52" i="1"/>
  <c r="S52" i="1"/>
  <c r="T52" i="1"/>
  <c r="P53" i="1"/>
  <c r="Q53" i="1"/>
  <c r="R53" i="1"/>
  <c r="S53" i="1"/>
  <c r="T53" i="1"/>
  <c r="P54" i="1"/>
  <c r="Q54" i="1"/>
  <c r="R54" i="1"/>
  <c r="S54" i="1"/>
  <c r="T54" i="1"/>
  <c r="P55" i="1"/>
  <c r="Q55" i="1"/>
  <c r="R55" i="1"/>
  <c r="S55" i="1"/>
  <c r="T55" i="1"/>
  <c r="P56" i="1"/>
  <c r="Q56" i="1"/>
  <c r="R56" i="1"/>
  <c r="S56" i="1"/>
  <c r="T56" i="1"/>
  <c r="P57" i="1"/>
  <c r="Q57" i="1"/>
  <c r="R57" i="1"/>
  <c r="S57" i="1"/>
  <c r="T57" i="1"/>
  <c r="P58" i="1"/>
  <c r="Q58" i="1"/>
  <c r="R58" i="1"/>
  <c r="S58" i="1"/>
  <c r="T58" i="1"/>
  <c r="P59" i="1"/>
  <c r="Q59" i="1"/>
  <c r="R59" i="1"/>
  <c r="S59" i="1"/>
  <c r="T59" i="1"/>
  <c r="P60" i="1"/>
  <c r="Q60" i="1"/>
  <c r="R60" i="1"/>
  <c r="S60" i="1"/>
  <c r="T60" i="1"/>
  <c r="P61" i="1"/>
  <c r="Q61" i="1"/>
  <c r="R61" i="1"/>
  <c r="S61" i="1"/>
  <c r="T61" i="1"/>
  <c r="P62" i="1"/>
  <c r="Q62" i="1"/>
  <c r="R62" i="1"/>
  <c r="S62" i="1"/>
  <c r="T62" i="1"/>
  <c r="P63" i="1"/>
  <c r="Q63" i="1"/>
  <c r="R63" i="1"/>
  <c r="S63" i="1"/>
  <c r="T63" i="1"/>
  <c r="P64" i="1"/>
  <c r="Q64" i="1"/>
  <c r="R64" i="1"/>
  <c r="S64" i="1"/>
  <c r="T64" i="1"/>
  <c r="P65" i="1"/>
  <c r="Q65" i="1"/>
  <c r="R65" i="1"/>
  <c r="S65" i="1"/>
  <c r="T65" i="1"/>
  <c r="P66" i="1"/>
  <c r="Q66" i="1"/>
  <c r="R66" i="1"/>
  <c r="S66" i="1"/>
  <c r="T66" i="1"/>
  <c r="P67" i="1"/>
  <c r="Q67" i="1"/>
  <c r="R67" i="1"/>
  <c r="S67" i="1"/>
  <c r="T67" i="1"/>
  <c r="P68" i="1"/>
  <c r="Q68" i="1"/>
  <c r="R68" i="1"/>
  <c r="S68" i="1"/>
  <c r="T68" i="1"/>
  <c r="P69" i="1"/>
  <c r="Q69" i="1"/>
  <c r="R69" i="1"/>
  <c r="S69" i="1"/>
  <c r="T69" i="1"/>
  <c r="P70" i="1"/>
  <c r="Q70" i="1"/>
  <c r="R70" i="1"/>
  <c r="S70" i="1"/>
  <c r="T70" i="1"/>
  <c r="P71" i="1"/>
  <c r="Q71" i="1"/>
  <c r="R71" i="1"/>
  <c r="S71" i="1"/>
  <c r="T71" i="1"/>
  <c r="P72" i="1"/>
  <c r="Q72" i="1"/>
  <c r="R72" i="1"/>
  <c r="S72" i="1"/>
  <c r="T72" i="1"/>
  <c r="P73" i="1"/>
  <c r="Q73" i="1"/>
  <c r="R73" i="1"/>
  <c r="S73" i="1"/>
  <c r="T73" i="1"/>
  <c r="P74" i="1"/>
  <c r="Q74" i="1"/>
  <c r="R74" i="1"/>
  <c r="S74" i="1"/>
  <c r="T74" i="1"/>
  <c r="P75" i="1"/>
  <c r="Q75" i="1"/>
  <c r="R75" i="1"/>
  <c r="S75" i="1"/>
  <c r="T75" i="1"/>
  <c r="P76" i="1"/>
  <c r="Q76" i="1"/>
  <c r="R76" i="1"/>
  <c r="S76" i="1"/>
  <c r="T76" i="1"/>
  <c r="P77" i="1"/>
  <c r="Q77" i="1"/>
  <c r="R77" i="1"/>
  <c r="S77" i="1"/>
  <c r="T77" i="1"/>
  <c r="P78" i="1"/>
  <c r="Q78" i="1"/>
  <c r="R78" i="1"/>
  <c r="S78" i="1"/>
  <c r="T78" i="1"/>
  <c r="P79" i="1"/>
  <c r="Q79" i="1"/>
  <c r="R79" i="1"/>
  <c r="S79" i="1"/>
  <c r="T79" i="1"/>
  <c r="P80" i="1"/>
  <c r="Q80" i="1"/>
  <c r="R80" i="1"/>
  <c r="S80" i="1"/>
  <c r="T80" i="1"/>
  <c r="P81" i="1"/>
  <c r="Q81" i="1"/>
  <c r="R81" i="1"/>
  <c r="S81" i="1"/>
  <c r="T81" i="1"/>
  <c r="P82" i="1"/>
  <c r="Q82" i="1"/>
  <c r="R82" i="1"/>
  <c r="S82" i="1"/>
  <c r="T82" i="1"/>
  <c r="P83" i="1"/>
  <c r="Q83" i="1"/>
  <c r="R83" i="1"/>
  <c r="S83" i="1"/>
  <c r="T83" i="1"/>
  <c r="P84" i="1"/>
  <c r="Q84" i="1"/>
  <c r="R84" i="1"/>
  <c r="S84" i="1"/>
  <c r="T84" i="1"/>
  <c r="P85" i="1"/>
  <c r="Q85" i="1"/>
  <c r="R85" i="1"/>
  <c r="S85" i="1"/>
  <c r="T85" i="1"/>
  <c r="P86" i="1"/>
  <c r="Q86" i="1"/>
  <c r="R86" i="1"/>
  <c r="S86" i="1"/>
  <c r="T86" i="1"/>
  <c r="P87" i="1"/>
  <c r="Q87" i="1"/>
  <c r="R87" i="1"/>
  <c r="S87" i="1"/>
  <c r="T87" i="1"/>
  <c r="P88" i="1"/>
  <c r="Q88" i="1"/>
  <c r="R88" i="1"/>
  <c r="S88" i="1"/>
  <c r="T88" i="1"/>
  <c r="T2" i="1"/>
  <c r="AE2" i="1" s="1"/>
  <c r="S2" i="1"/>
  <c r="AD2" i="1" s="1"/>
  <c r="R2" i="1"/>
  <c r="AC2" i="1" s="1"/>
  <c r="Q2" i="1"/>
  <c r="AB2" i="1" s="1"/>
  <c r="P2" i="1"/>
  <c r="AA2" i="1" s="1"/>
  <c r="M29" i="1"/>
  <c r="M12" i="1"/>
  <c r="M9" i="1"/>
  <c r="M44" i="1"/>
  <c r="M20" i="1"/>
  <c r="M18" i="1"/>
  <c r="M22" i="1"/>
  <c r="M13" i="1"/>
  <c r="M15" i="1"/>
  <c r="M26" i="1"/>
  <c r="M8" i="1"/>
  <c r="M37" i="1"/>
  <c r="M19" i="1"/>
  <c r="M28" i="1"/>
  <c r="M30" i="1"/>
  <c r="M38" i="1"/>
  <c r="M23" i="1"/>
  <c r="M39" i="1"/>
  <c r="M31" i="1"/>
  <c r="M58" i="1"/>
  <c r="M24" i="1"/>
  <c r="M43" i="1"/>
  <c r="M5" i="1"/>
  <c r="M34" i="1"/>
  <c r="M16" i="1"/>
  <c r="M51" i="1"/>
  <c r="M6" i="1"/>
  <c r="M33" i="1"/>
  <c r="M21" i="1"/>
  <c r="M2" i="1"/>
  <c r="M7" i="1"/>
  <c r="M36" i="1"/>
  <c r="M10" i="1"/>
  <c r="M27" i="1"/>
  <c r="M42" i="1"/>
  <c r="M14" i="1"/>
  <c r="M35" i="1"/>
  <c r="M66" i="1"/>
  <c r="M71" i="1"/>
  <c r="M50" i="1"/>
  <c r="M4" i="1"/>
  <c r="M32" i="1"/>
  <c r="M41" i="1"/>
  <c r="M17" i="1"/>
  <c r="M3" i="1"/>
  <c r="M25" i="1"/>
  <c r="M40" i="1"/>
  <c r="M48" i="1"/>
  <c r="M55" i="1"/>
  <c r="M56" i="1"/>
  <c r="M68" i="1"/>
  <c r="M45" i="1"/>
  <c r="M62" i="1"/>
  <c r="M67" i="1"/>
  <c r="M46" i="1"/>
  <c r="M74" i="1"/>
  <c r="M81" i="1"/>
  <c r="M59" i="1"/>
  <c r="M83" i="1"/>
  <c r="M61" i="1"/>
  <c r="M84" i="1"/>
  <c r="M70" i="1"/>
  <c r="M75" i="1"/>
  <c r="M64" i="1"/>
  <c r="M78" i="1"/>
  <c r="M79" i="1"/>
  <c r="M52" i="1"/>
  <c r="M86" i="1"/>
  <c r="M87" i="1"/>
  <c r="M76" i="1"/>
  <c r="M77" i="1"/>
  <c r="M49" i="1"/>
  <c r="M63" i="1"/>
  <c r="M54" i="1"/>
  <c r="M60" i="1"/>
  <c r="M53" i="1"/>
  <c r="M73" i="1"/>
  <c r="M88" i="1"/>
  <c r="M65" i="1"/>
  <c r="M72" i="1"/>
  <c r="M85" i="1"/>
  <c r="M57" i="1"/>
  <c r="M69" i="1"/>
  <c r="M82" i="1"/>
  <c r="M80" i="1"/>
  <c r="M47" i="1"/>
  <c r="M11" i="1"/>
  <c r="AC3" i="1" l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D3" i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A3" i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E3" i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H11" i="1"/>
  <c r="AH6" i="1"/>
  <c r="AB3" i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H5" i="1"/>
  <c r="Y8" i="1"/>
  <c r="Y6" i="1"/>
  <c r="Y7" i="1"/>
  <c r="Y9" i="1"/>
  <c r="Y5" i="1"/>
  <c r="AH8" i="1" l="1"/>
  <c r="AH3" i="1"/>
  <c r="AH9" i="1"/>
  <c r="AH4" i="1"/>
  <c r="AH10" i="1"/>
  <c r="AH7" i="1"/>
</calcChain>
</file>

<file path=xl/sharedStrings.xml><?xml version="1.0" encoding="utf-8"?>
<sst xmlns="http://schemas.openxmlformats.org/spreadsheetml/2006/main" count="576" uniqueCount="197">
  <si>
    <t>Id</t>
  </si>
  <si>
    <t>Position</t>
  </si>
  <si>
    <t>First Name</t>
  </si>
  <si>
    <t>Last Name</t>
  </si>
  <si>
    <t>FPPG</t>
  </si>
  <si>
    <t>Played</t>
  </si>
  <si>
    <t>Salary</t>
  </si>
  <si>
    <t>Game</t>
  </si>
  <si>
    <t>Team</t>
  </si>
  <si>
    <t>Opponent</t>
  </si>
  <si>
    <t>Injury Indicator</t>
  </si>
  <si>
    <t>Injury Details</t>
  </si>
  <si>
    <t>PG</t>
  </si>
  <si>
    <t>Stephen</t>
  </si>
  <si>
    <t>Curry</t>
  </si>
  <si>
    <t>GS@LAC</t>
  </si>
  <si>
    <t>GS</t>
  </si>
  <si>
    <t>LAC</t>
  </si>
  <si>
    <t>C</t>
  </si>
  <si>
    <t>DeMarcus</t>
  </si>
  <si>
    <t>Cousins</t>
  </si>
  <si>
    <t>SAC@MIA</t>
  </si>
  <si>
    <t>SAC</t>
  </si>
  <si>
    <t>MIA</t>
  </si>
  <si>
    <t>SF</t>
  </si>
  <si>
    <t>LeBron</t>
  </si>
  <si>
    <t>James</t>
  </si>
  <si>
    <t>MIL@CLE</t>
  </si>
  <si>
    <t>CLE</t>
  </si>
  <si>
    <t>MIL</t>
  </si>
  <si>
    <t>PF</t>
  </si>
  <si>
    <t>Blake</t>
  </si>
  <si>
    <t>Griffin</t>
  </si>
  <si>
    <t>Chris</t>
  </si>
  <si>
    <t>Paul</t>
  </si>
  <si>
    <t>GTD</t>
  </si>
  <si>
    <t>Groin</t>
  </si>
  <si>
    <t>Hassan</t>
  </si>
  <si>
    <t>Whiteside</t>
  </si>
  <si>
    <t>Draymond</t>
  </si>
  <si>
    <t>Green</t>
  </si>
  <si>
    <t>Bosh</t>
  </si>
  <si>
    <t>Kevin</t>
  </si>
  <si>
    <t>Love</t>
  </si>
  <si>
    <t>Greg</t>
  </si>
  <si>
    <t>Monroe</t>
  </si>
  <si>
    <t>DeAndre</t>
  </si>
  <si>
    <t>Jordan</t>
  </si>
  <si>
    <t>Rajon</t>
  </si>
  <si>
    <t>Rondo</t>
  </si>
  <si>
    <t>Rudy</t>
  </si>
  <si>
    <t>Gay</t>
  </si>
  <si>
    <t>SG</t>
  </si>
  <si>
    <t>Giannis</t>
  </si>
  <si>
    <t>Antetokounmpo</t>
  </si>
  <si>
    <t>Dwyane</t>
  </si>
  <si>
    <t>Wade</t>
  </si>
  <si>
    <t>Michael</t>
  </si>
  <si>
    <t>Carter-Williams</t>
  </si>
  <si>
    <t>Klay</t>
  </si>
  <si>
    <t>Thompson</t>
  </si>
  <si>
    <t>Mo</t>
  </si>
  <si>
    <t>Williams</t>
  </si>
  <si>
    <t>Goran</t>
  </si>
  <si>
    <t>Dragic</t>
  </si>
  <si>
    <t>Khris</t>
  </si>
  <si>
    <t>Middleton</t>
  </si>
  <si>
    <t>Jabari</t>
  </si>
  <si>
    <t>Parker</t>
  </si>
  <si>
    <t>Foot</t>
  </si>
  <si>
    <t>Darren</t>
  </si>
  <si>
    <t>Collison</t>
  </si>
  <si>
    <t>Luol</t>
  </si>
  <si>
    <t>Deng</t>
  </si>
  <si>
    <t>Andrew</t>
  </si>
  <si>
    <t>Bogut</t>
  </si>
  <si>
    <t>Tristan</t>
  </si>
  <si>
    <t>Harrison</t>
  </si>
  <si>
    <t>Barnes</t>
  </si>
  <si>
    <t>J.R.</t>
  </si>
  <si>
    <t>Smith</t>
  </si>
  <si>
    <t>Andre</t>
  </si>
  <si>
    <t>Iguodala</t>
  </si>
  <si>
    <t>J.J.</t>
  </si>
  <si>
    <t>Redick</t>
  </si>
  <si>
    <t>Back</t>
  </si>
  <si>
    <t>Jamal</t>
  </si>
  <si>
    <t>Crawford</t>
  </si>
  <si>
    <t>Jerryd</t>
  </si>
  <si>
    <t>Bayless</t>
  </si>
  <si>
    <t>Festus</t>
  </si>
  <si>
    <t>Ezeli</t>
  </si>
  <si>
    <t>Timofey</t>
  </si>
  <si>
    <t>Mozgov</t>
  </si>
  <si>
    <t>Omri</t>
  </si>
  <si>
    <t>Casspi</t>
  </si>
  <si>
    <t>Greivis</t>
  </si>
  <si>
    <t>Vasquez</t>
  </si>
  <si>
    <t>Willie</t>
  </si>
  <si>
    <t>Cauley-Stein</t>
  </si>
  <si>
    <t>Matthew</t>
  </si>
  <si>
    <t>Dellavedova</t>
  </si>
  <si>
    <t>John</t>
  </si>
  <si>
    <t>Henson</t>
  </si>
  <si>
    <t>Jason</t>
  </si>
  <si>
    <t>Amar'e</t>
  </si>
  <si>
    <t>Stoudemire</t>
  </si>
  <si>
    <t>Knee</t>
  </si>
  <si>
    <t>Josh</t>
  </si>
  <si>
    <t>Kosta</t>
  </si>
  <si>
    <t>Koufos</t>
  </si>
  <si>
    <t>Tyler</t>
  </si>
  <si>
    <t>Johnson</t>
  </si>
  <si>
    <t>Austin</t>
  </si>
  <si>
    <t>Rivers</t>
  </si>
  <si>
    <t>Marco</t>
  </si>
  <si>
    <t>Belinelli</t>
  </si>
  <si>
    <t>O.J.</t>
  </si>
  <si>
    <t>Mayo</t>
  </si>
  <si>
    <t>Hamstring</t>
  </si>
  <si>
    <t>Justise</t>
  </si>
  <si>
    <t>Winslow</t>
  </si>
  <si>
    <t>Pierce</t>
  </si>
  <si>
    <t>Lance</t>
  </si>
  <si>
    <t>Stephenson</t>
  </si>
  <si>
    <t>Ben</t>
  </si>
  <si>
    <t>McLemore</t>
  </si>
  <si>
    <t>Wesley</t>
  </si>
  <si>
    <t>Pablo</t>
  </si>
  <si>
    <t>Prigioni</t>
  </si>
  <si>
    <t>Leandro</t>
  </si>
  <si>
    <t>Barbosa</t>
  </si>
  <si>
    <t>Ian</t>
  </si>
  <si>
    <t>Clark</t>
  </si>
  <si>
    <t>Anderson</t>
  </si>
  <si>
    <t>Varejao</t>
  </si>
  <si>
    <t>Johnny</t>
  </si>
  <si>
    <t>O'Bryant</t>
  </si>
  <si>
    <t>Jones</t>
  </si>
  <si>
    <t>C.J.</t>
  </si>
  <si>
    <t>Wilcox</t>
  </si>
  <si>
    <t>McRoberts</t>
  </si>
  <si>
    <t>Cole</t>
  </si>
  <si>
    <t>Aldrich</t>
  </si>
  <si>
    <t>Caron</t>
  </si>
  <si>
    <t>Butler</t>
  </si>
  <si>
    <t>Eric</t>
  </si>
  <si>
    <t>Moreland</t>
  </si>
  <si>
    <t>Jared</t>
  </si>
  <si>
    <t>Cunningham</t>
  </si>
  <si>
    <t>Copeland</t>
  </si>
  <si>
    <t>Rashad</t>
  </si>
  <si>
    <t>Vaughn</t>
  </si>
  <si>
    <t>Andersen</t>
  </si>
  <si>
    <t>Shaun</t>
  </si>
  <si>
    <t>Livingston</t>
  </si>
  <si>
    <t>Hip</t>
  </si>
  <si>
    <t>Jarnell</t>
  </si>
  <si>
    <t>Stokes</t>
  </si>
  <si>
    <t>Duje</t>
  </si>
  <si>
    <t>Dukan</t>
  </si>
  <si>
    <t>Damien</t>
  </si>
  <si>
    <t>Inglis</t>
  </si>
  <si>
    <t>James Michael</t>
  </si>
  <si>
    <t>McAdoo</t>
  </si>
  <si>
    <t>Beno</t>
  </si>
  <si>
    <t>Udrih</t>
  </si>
  <si>
    <t>Quincy</t>
  </si>
  <si>
    <t>Acy</t>
  </si>
  <si>
    <t>Gerald</t>
  </si>
  <si>
    <t>Brandon</t>
  </si>
  <si>
    <t>Rush</t>
  </si>
  <si>
    <t>Marreese</t>
  </si>
  <si>
    <t>Speights</t>
  </si>
  <si>
    <t>Miles</t>
  </si>
  <si>
    <t>Plumlee</t>
  </si>
  <si>
    <t>Branden</t>
  </si>
  <si>
    <t>Dawson</t>
  </si>
  <si>
    <t>Richardson</t>
  </si>
  <si>
    <t>Seth</t>
  </si>
  <si>
    <t>Joe</t>
  </si>
  <si>
    <t>Harris</t>
  </si>
  <si>
    <t>Ennis</t>
  </si>
  <si>
    <t>Udonis</t>
  </si>
  <si>
    <t>Haslem</t>
  </si>
  <si>
    <t>Luc Richard</t>
  </si>
  <si>
    <t>Mbah a Moute</t>
  </si>
  <si>
    <t>Sasha</t>
  </si>
  <si>
    <t>Kaun</t>
  </si>
  <si>
    <t>Richard</t>
  </si>
  <si>
    <t>Jefferson</t>
  </si>
  <si>
    <t>Ratio</t>
  </si>
  <si>
    <t>In</t>
  </si>
  <si>
    <t>Score</t>
  </si>
  <si>
    <t>salary</t>
  </si>
  <si>
    <t>players</t>
  </si>
  <si>
    <t>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</si>
</sst>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U1" workbookViewId="0">
      <selection activeCell="AH13" sqref="AH13"/>
    </sheetView>
  </sheetViews>
  <sheetFormatPr defaultRowHeight="15" x14ac:dyDescent="0.25"/>
  <cols>
    <col min="1" max="1" width="6" bestFit="1" customWidth="1"/>
    <col min="2" max="2" width="8.28515625" bestFit="1" customWidth="1"/>
    <col min="3" max="3" width="14" bestFit="1" customWidth="1"/>
    <col min="4" max="4" width="15.7109375" bestFit="1" customWidth="1"/>
    <col min="5" max="5" width="5.5703125" bestFit="1" customWidth="1"/>
    <col min="6" max="6" width="7" bestFit="1" customWidth="1"/>
    <col min="7" max="7" width="6.28515625" bestFit="1" customWidth="1"/>
    <col min="8" max="8" width="9.85546875" bestFit="1" customWidth="1"/>
    <col min="9" max="9" width="5.85546875" bestFit="1" customWidth="1"/>
    <col min="10" max="10" width="10" bestFit="1" customWidth="1"/>
    <col min="11" max="11" width="14.5703125" bestFit="1" customWidth="1"/>
    <col min="12" max="12" width="12.7109375" bestFit="1" customWidth="1"/>
    <col min="28" max="28" width="16.28515625" customWidth="1"/>
    <col min="32" max="32" width="16.85546875" customWidth="1"/>
    <col min="34" max="34" width="23.5703125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191</v>
      </c>
      <c r="O1" t="s">
        <v>192</v>
      </c>
      <c r="P1" t="s">
        <v>12</v>
      </c>
      <c r="Q1" t="s">
        <v>52</v>
      </c>
      <c r="R1" t="s">
        <v>30</v>
      </c>
      <c r="S1" t="s">
        <v>24</v>
      </c>
      <c r="T1" t="s">
        <v>18</v>
      </c>
      <c r="W1" t="s">
        <v>193</v>
      </c>
      <c r="Y1">
        <f>SUMPRODUCT(O2:O88,E2:E88)</f>
        <v>292.89999999999998</v>
      </c>
      <c r="AA1" t="s">
        <v>12</v>
      </c>
      <c r="AB1" t="s">
        <v>52</v>
      </c>
      <c r="AC1" t="s">
        <v>30</v>
      </c>
      <c r="AD1" t="s">
        <v>24</v>
      </c>
      <c r="AE1" t="s">
        <v>18</v>
      </c>
    </row>
    <row r="2" spans="1:34" x14ac:dyDescent="0.25">
      <c r="A2">
        <v>9810</v>
      </c>
      <c r="B2" t="s">
        <v>12</v>
      </c>
      <c r="C2" t="s">
        <v>88</v>
      </c>
      <c r="D2" t="s">
        <v>89</v>
      </c>
      <c r="E2">
        <v>22.3</v>
      </c>
      <c r="F2">
        <v>11</v>
      </c>
      <c r="G2">
        <v>4400</v>
      </c>
      <c r="H2" t="s">
        <v>27</v>
      </c>
      <c r="I2" t="s">
        <v>29</v>
      </c>
      <c r="J2" t="s">
        <v>28</v>
      </c>
      <c r="M2">
        <f t="shared" ref="M2:M33" si="0">+E2/G2</f>
        <v>5.068181818181818E-3</v>
      </c>
      <c r="O2">
        <v>0</v>
      </c>
      <c r="P2">
        <f>IF(B2="PG",1*O2,"")</f>
        <v>0</v>
      </c>
      <c r="Q2" t="str">
        <f>IF(B2="SG",1*O2,"")</f>
        <v/>
      </c>
      <c r="R2" t="str">
        <f>IF(B2="PF",1*O2,"")</f>
        <v/>
      </c>
      <c r="S2" t="str">
        <f>IF(B2="SF",1*O2,"")</f>
        <v/>
      </c>
      <c r="T2" t="str">
        <f>IF(B2="C",1*O2,"")</f>
        <v/>
      </c>
      <c r="W2" t="s">
        <v>194</v>
      </c>
      <c r="X2">
        <v>50000</v>
      </c>
      <c r="Y2">
        <f>SUMPRODUCT(O2:O88,G2:G88)</f>
        <v>63200</v>
      </c>
      <c r="AA2">
        <f>IF(P2=1,P2,0)</f>
        <v>0</v>
      </c>
      <c r="AB2">
        <f t="shared" ref="AB2:AE2" si="1">IF(Q2=1,Q2,0)</f>
        <v>0</v>
      </c>
      <c r="AC2">
        <f t="shared" si="1"/>
        <v>0</v>
      </c>
      <c r="AD2">
        <f t="shared" si="1"/>
        <v>0</v>
      </c>
      <c r="AE2">
        <f t="shared" si="1"/>
        <v>0</v>
      </c>
      <c r="AF2" t="str">
        <f>D2</f>
        <v>Bayless</v>
      </c>
      <c r="AH2" t="s">
        <v>196</v>
      </c>
    </row>
    <row r="3" spans="1:34" x14ac:dyDescent="0.25">
      <c r="A3">
        <v>9574</v>
      </c>
      <c r="B3" t="s">
        <v>52</v>
      </c>
      <c r="C3" t="s">
        <v>117</v>
      </c>
      <c r="D3" t="s">
        <v>118</v>
      </c>
      <c r="E3">
        <v>19</v>
      </c>
      <c r="F3">
        <v>71</v>
      </c>
      <c r="G3">
        <v>3800</v>
      </c>
      <c r="H3" t="s">
        <v>27</v>
      </c>
      <c r="I3" t="s">
        <v>29</v>
      </c>
      <c r="J3" t="s">
        <v>28</v>
      </c>
      <c r="K3" t="s">
        <v>35</v>
      </c>
      <c r="L3" t="s">
        <v>119</v>
      </c>
      <c r="M3">
        <f t="shared" si="0"/>
        <v>5.0000000000000001E-3</v>
      </c>
      <c r="O3">
        <v>1</v>
      </c>
      <c r="P3" t="str">
        <f t="shared" ref="P3:P66" si="2">IF(B3="PG",1*O3,"")</f>
        <v/>
      </c>
      <c r="Q3">
        <f t="shared" ref="Q3:Q66" si="3">IF(B3="SG",1*O3,"")</f>
        <v>1</v>
      </c>
      <c r="R3" t="str">
        <f t="shared" ref="R3:R66" si="4">IF(B3="PF",1*O3,"")</f>
        <v/>
      </c>
      <c r="S3" t="str">
        <f t="shared" ref="S3:S66" si="5">IF(B3="SF",1*O3,"")</f>
        <v/>
      </c>
      <c r="T3" t="str">
        <f t="shared" ref="T3:T66" si="6">IF(B3="C",1*O3,"")</f>
        <v/>
      </c>
      <c r="W3" t="s">
        <v>195</v>
      </c>
      <c r="X3">
        <v>9</v>
      </c>
      <c r="Y3">
        <f>SUM(O2:O88)</f>
        <v>9</v>
      </c>
      <c r="AA3">
        <f>IF(P3=1,AA2+P3,AA2)</f>
        <v>0</v>
      </c>
      <c r="AB3">
        <f t="shared" ref="AB3:AE3" si="7">IF(Q3=1,AB2+Q3,AB2)</f>
        <v>1</v>
      </c>
      <c r="AC3">
        <f t="shared" si="7"/>
        <v>0</v>
      </c>
      <c r="AD3">
        <f t="shared" si="7"/>
        <v>0</v>
      </c>
      <c r="AE3">
        <f t="shared" si="7"/>
        <v>0</v>
      </c>
      <c r="AF3" t="str">
        <f t="shared" ref="AF3:AF66" si="8">D3</f>
        <v>Mayo</v>
      </c>
      <c r="AG3" t="s">
        <v>12</v>
      </c>
      <c r="AH3" t="str">
        <f>VLOOKUP(1,AA:AF,6,FALSE)</f>
        <v>Rondo</v>
      </c>
    </row>
    <row r="4" spans="1:34" x14ac:dyDescent="0.25">
      <c r="A4">
        <v>9731</v>
      </c>
      <c r="B4" t="s">
        <v>18</v>
      </c>
      <c r="C4" t="s">
        <v>109</v>
      </c>
      <c r="D4" t="s">
        <v>110</v>
      </c>
      <c r="E4">
        <v>18.8</v>
      </c>
      <c r="F4">
        <v>12</v>
      </c>
      <c r="G4">
        <v>3800</v>
      </c>
      <c r="H4" t="s">
        <v>21</v>
      </c>
      <c r="I4" t="s">
        <v>22</v>
      </c>
      <c r="J4" t="s">
        <v>23</v>
      </c>
      <c r="M4">
        <f t="shared" si="0"/>
        <v>4.9473684210526317E-3</v>
      </c>
      <c r="O4">
        <v>0</v>
      </c>
      <c r="P4" t="str">
        <f t="shared" si="2"/>
        <v/>
      </c>
      <c r="Q4" t="str">
        <f t="shared" si="3"/>
        <v/>
      </c>
      <c r="R4" t="str">
        <f t="shared" si="4"/>
        <v/>
      </c>
      <c r="S4" t="str">
        <f t="shared" si="5"/>
        <v/>
      </c>
      <c r="T4">
        <f t="shared" si="6"/>
        <v>0</v>
      </c>
      <c r="AA4">
        <f t="shared" ref="AA4:AA17" si="9">IF(P4=1,AA3+P4,AA3)</f>
        <v>0</v>
      </c>
      <c r="AB4">
        <f t="shared" ref="AB4:AB17" si="10">IF(Q4=1,AB3+Q4,AB3)</f>
        <v>1</v>
      </c>
      <c r="AC4">
        <f t="shared" ref="AC4:AC17" si="11">IF(R4=1,AC3+R4,AC3)</f>
        <v>0</v>
      </c>
      <c r="AD4">
        <f t="shared" ref="AD4:AD17" si="12">IF(S4=1,AD3+S4,AD3)</f>
        <v>0</v>
      </c>
      <c r="AE4">
        <f t="shared" ref="AE4:AE17" si="13">IF(T4=1,AE3+T4,AE3)</f>
        <v>0</v>
      </c>
      <c r="AF4" t="str">
        <f t="shared" si="8"/>
        <v>Koufos</v>
      </c>
      <c r="AG4" t="s">
        <v>12</v>
      </c>
      <c r="AH4" t="str">
        <f>VLOOKUP(2,AA:AF,6,FALSE)</f>
        <v>Curry</v>
      </c>
    </row>
    <row r="5" spans="1:34" x14ac:dyDescent="0.25">
      <c r="A5">
        <v>9601</v>
      </c>
      <c r="B5" t="s">
        <v>18</v>
      </c>
      <c r="C5" t="s">
        <v>74</v>
      </c>
      <c r="D5" t="s">
        <v>75</v>
      </c>
      <c r="E5">
        <v>25.4</v>
      </c>
      <c r="F5">
        <v>6</v>
      </c>
      <c r="G5">
        <v>5200</v>
      </c>
      <c r="H5" t="s">
        <v>15</v>
      </c>
      <c r="I5" t="s">
        <v>16</v>
      </c>
      <c r="J5" t="s">
        <v>17</v>
      </c>
      <c r="M5">
        <f t="shared" si="0"/>
        <v>4.8846153846153839E-3</v>
      </c>
      <c r="O5">
        <v>1</v>
      </c>
      <c r="P5" t="str">
        <f t="shared" si="2"/>
        <v/>
      </c>
      <c r="Q5" t="str">
        <f t="shared" si="3"/>
        <v/>
      </c>
      <c r="R5" t="str">
        <f t="shared" si="4"/>
        <v/>
      </c>
      <c r="S5" t="str">
        <f t="shared" si="5"/>
        <v/>
      </c>
      <c r="T5">
        <f t="shared" si="6"/>
        <v>1</v>
      </c>
      <c r="W5" t="s">
        <v>12</v>
      </c>
      <c r="X5">
        <v>2</v>
      </c>
      <c r="Y5">
        <f>SUM(P2:P88)</f>
        <v>2</v>
      </c>
      <c r="AA5">
        <f t="shared" si="9"/>
        <v>0</v>
      </c>
      <c r="AB5">
        <f t="shared" si="10"/>
        <v>1</v>
      </c>
      <c r="AC5">
        <f t="shared" si="11"/>
        <v>0</v>
      </c>
      <c r="AD5">
        <f t="shared" si="12"/>
        <v>0</v>
      </c>
      <c r="AE5">
        <f t="shared" si="13"/>
        <v>1</v>
      </c>
      <c r="AF5" t="str">
        <f t="shared" si="8"/>
        <v>Bogut</v>
      </c>
      <c r="AG5" t="s">
        <v>52</v>
      </c>
      <c r="AH5" t="str">
        <f>VLOOKUP(1,AB:AF,5,FALSE)</f>
        <v>Mayo</v>
      </c>
    </row>
    <row r="6" spans="1:34" x14ac:dyDescent="0.25">
      <c r="A6">
        <v>9664</v>
      </c>
      <c r="B6" t="s">
        <v>24</v>
      </c>
      <c r="C6" t="s">
        <v>81</v>
      </c>
      <c r="D6" t="s">
        <v>82</v>
      </c>
      <c r="E6">
        <v>22.8</v>
      </c>
      <c r="F6">
        <v>12</v>
      </c>
      <c r="G6">
        <v>4700</v>
      </c>
      <c r="H6" t="s">
        <v>15</v>
      </c>
      <c r="I6" t="s">
        <v>16</v>
      </c>
      <c r="J6" t="s">
        <v>17</v>
      </c>
      <c r="M6">
        <f t="shared" si="0"/>
        <v>4.8510638297872338E-3</v>
      </c>
      <c r="O6">
        <v>0</v>
      </c>
      <c r="P6" t="str">
        <f t="shared" si="2"/>
        <v/>
      </c>
      <c r="Q6" t="str">
        <f t="shared" si="3"/>
        <v/>
      </c>
      <c r="R6" t="str">
        <f t="shared" si="4"/>
        <v/>
      </c>
      <c r="S6">
        <f t="shared" si="5"/>
        <v>0</v>
      </c>
      <c r="T6" t="str">
        <f t="shared" si="6"/>
        <v/>
      </c>
      <c r="W6" t="s">
        <v>52</v>
      </c>
      <c r="X6">
        <v>2</v>
      </c>
      <c r="Y6">
        <f>SUM(Q2:Q88)</f>
        <v>2</v>
      </c>
      <c r="AA6">
        <f t="shared" si="9"/>
        <v>0</v>
      </c>
      <c r="AB6">
        <f t="shared" si="10"/>
        <v>1</v>
      </c>
      <c r="AC6">
        <f t="shared" si="11"/>
        <v>0</v>
      </c>
      <c r="AD6">
        <f t="shared" si="12"/>
        <v>0</v>
      </c>
      <c r="AE6">
        <f t="shared" si="13"/>
        <v>1</v>
      </c>
      <c r="AF6" t="str">
        <f t="shared" si="8"/>
        <v>Iguodala</v>
      </c>
      <c r="AG6" t="s">
        <v>52</v>
      </c>
      <c r="AH6" t="str">
        <f>VLOOKUP(2,AB:AF,5,FALSE)</f>
        <v>Belinelli</v>
      </c>
    </row>
    <row r="7" spans="1:34" x14ac:dyDescent="0.25">
      <c r="A7">
        <v>16331</v>
      </c>
      <c r="B7" t="s">
        <v>18</v>
      </c>
      <c r="C7" t="s">
        <v>90</v>
      </c>
      <c r="D7" t="s">
        <v>91</v>
      </c>
      <c r="E7">
        <v>20.7</v>
      </c>
      <c r="F7">
        <v>12</v>
      </c>
      <c r="G7">
        <v>4300</v>
      </c>
      <c r="H7" t="s">
        <v>15</v>
      </c>
      <c r="I7" t="s">
        <v>16</v>
      </c>
      <c r="J7" t="s">
        <v>17</v>
      </c>
      <c r="M7">
        <f t="shared" si="0"/>
        <v>4.8139534883720929E-3</v>
      </c>
      <c r="O7">
        <v>0</v>
      </c>
      <c r="P7" t="str">
        <f t="shared" si="2"/>
        <v/>
      </c>
      <c r="Q7" t="str">
        <f t="shared" si="3"/>
        <v/>
      </c>
      <c r="R7" t="str">
        <f t="shared" si="4"/>
        <v/>
      </c>
      <c r="S7" t="str">
        <f t="shared" si="5"/>
        <v/>
      </c>
      <c r="T7">
        <f t="shared" si="6"/>
        <v>0</v>
      </c>
      <c r="W7" t="s">
        <v>30</v>
      </c>
      <c r="X7">
        <v>2</v>
      </c>
      <c r="Y7">
        <f>SUM(R2:R88)</f>
        <v>2</v>
      </c>
      <c r="AA7">
        <f t="shared" si="9"/>
        <v>0</v>
      </c>
      <c r="AB7">
        <f t="shared" si="10"/>
        <v>1</v>
      </c>
      <c r="AC7">
        <f t="shared" si="11"/>
        <v>0</v>
      </c>
      <c r="AD7">
        <f t="shared" si="12"/>
        <v>0</v>
      </c>
      <c r="AE7">
        <f t="shared" si="13"/>
        <v>1</v>
      </c>
      <c r="AF7" t="str">
        <f t="shared" si="8"/>
        <v>Ezeli</v>
      </c>
      <c r="AG7" t="s">
        <v>30</v>
      </c>
      <c r="AH7" t="str">
        <f>VLOOKUP(1,AC:AF,4,FALSE)</f>
        <v>Griffin</v>
      </c>
    </row>
    <row r="8" spans="1:34" x14ac:dyDescent="0.25">
      <c r="A8">
        <v>9455</v>
      </c>
      <c r="B8" t="s">
        <v>12</v>
      </c>
      <c r="C8" t="s">
        <v>48</v>
      </c>
      <c r="D8" t="s">
        <v>49</v>
      </c>
      <c r="E8">
        <v>35.700000000000003</v>
      </c>
      <c r="F8">
        <v>12</v>
      </c>
      <c r="G8">
        <v>7600</v>
      </c>
      <c r="H8" t="s">
        <v>21</v>
      </c>
      <c r="I8" t="s">
        <v>22</v>
      </c>
      <c r="J8" t="s">
        <v>23</v>
      </c>
      <c r="M8">
        <f t="shared" si="0"/>
        <v>4.6973684210526324E-3</v>
      </c>
      <c r="O8">
        <v>1</v>
      </c>
      <c r="P8">
        <f t="shared" si="2"/>
        <v>1</v>
      </c>
      <c r="Q8" t="str">
        <f t="shared" si="3"/>
        <v/>
      </c>
      <c r="R8" t="str">
        <f t="shared" si="4"/>
        <v/>
      </c>
      <c r="S8" t="str">
        <f t="shared" si="5"/>
        <v/>
      </c>
      <c r="T8" t="str">
        <f t="shared" si="6"/>
        <v/>
      </c>
      <c r="W8" t="s">
        <v>24</v>
      </c>
      <c r="X8">
        <v>2</v>
      </c>
      <c r="Y8">
        <f>SUM(S2:S88)</f>
        <v>2</v>
      </c>
      <c r="AA8">
        <f t="shared" si="9"/>
        <v>1</v>
      </c>
      <c r="AB8">
        <f t="shared" si="10"/>
        <v>1</v>
      </c>
      <c r="AC8">
        <f t="shared" si="11"/>
        <v>0</v>
      </c>
      <c r="AD8">
        <f t="shared" si="12"/>
        <v>0</v>
      </c>
      <c r="AE8">
        <f t="shared" si="13"/>
        <v>1</v>
      </c>
      <c r="AF8" t="str">
        <f t="shared" si="8"/>
        <v>Rondo</v>
      </c>
      <c r="AG8" t="s">
        <v>30</v>
      </c>
      <c r="AH8" t="str">
        <f>VLOOKUP(2,AC:AF,4,FALSE)</f>
        <v>Love</v>
      </c>
    </row>
    <row r="9" spans="1:34" x14ac:dyDescent="0.25">
      <c r="A9">
        <v>9560</v>
      </c>
      <c r="B9" t="s">
        <v>30</v>
      </c>
      <c r="C9" t="s">
        <v>31</v>
      </c>
      <c r="D9" t="s">
        <v>32</v>
      </c>
      <c r="E9">
        <v>44.8</v>
      </c>
      <c r="F9">
        <v>10</v>
      </c>
      <c r="G9">
        <v>9700</v>
      </c>
      <c r="H9" t="s">
        <v>15</v>
      </c>
      <c r="I9" t="s">
        <v>17</v>
      </c>
      <c r="J9" t="s">
        <v>16</v>
      </c>
      <c r="M9">
        <f t="shared" si="0"/>
        <v>4.6185567010309271E-3</v>
      </c>
      <c r="O9">
        <v>1</v>
      </c>
      <c r="P9" t="str">
        <f t="shared" si="2"/>
        <v/>
      </c>
      <c r="Q9" t="str">
        <f t="shared" si="3"/>
        <v/>
      </c>
      <c r="R9">
        <f t="shared" si="4"/>
        <v>1</v>
      </c>
      <c r="S9" t="str">
        <f t="shared" si="5"/>
        <v/>
      </c>
      <c r="T9" t="str">
        <f t="shared" si="6"/>
        <v/>
      </c>
      <c r="W9" t="s">
        <v>18</v>
      </c>
      <c r="X9">
        <v>1</v>
      </c>
      <c r="Y9">
        <f>SUM(T2:T88)</f>
        <v>1</v>
      </c>
      <c r="AA9">
        <f t="shared" si="9"/>
        <v>1</v>
      </c>
      <c r="AB9">
        <f t="shared" si="10"/>
        <v>1</v>
      </c>
      <c r="AC9">
        <f t="shared" si="11"/>
        <v>1</v>
      </c>
      <c r="AD9">
        <f t="shared" si="12"/>
        <v>0</v>
      </c>
      <c r="AE9">
        <f t="shared" si="13"/>
        <v>1</v>
      </c>
      <c r="AF9" t="str">
        <f t="shared" si="8"/>
        <v>Griffin</v>
      </c>
      <c r="AG9" t="s">
        <v>24</v>
      </c>
      <c r="AH9" t="str">
        <f>VLOOKUP(1,AD:AF,3,FALSE)</f>
        <v>Casspi</v>
      </c>
    </row>
    <row r="10" spans="1:34" x14ac:dyDescent="0.25">
      <c r="A10">
        <v>9960</v>
      </c>
      <c r="B10" t="s">
        <v>24</v>
      </c>
      <c r="C10" t="s">
        <v>94</v>
      </c>
      <c r="D10" t="s">
        <v>95</v>
      </c>
      <c r="E10">
        <v>19.3</v>
      </c>
      <c r="F10">
        <v>12</v>
      </c>
      <c r="G10">
        <v>4200</v>
      </c>
      <c r="H10" t="s">
        <v>21</v>
      </c>
      <c r="I10" t="s">
        <v>22</v>
      </c>
      <c r="J10" t="s">
        <v>23</v>
      </c>
      <c r="M10">
        <f t="shared" si="0"/>
        <v>4.5952380952380958E-3</v>
      </c>
      <c r="O10">
        <v>1</v>
      </c>
      <c r="P10" t="str">
        <f t="shared" si="2"/>
        <v/>
      </c>
      <c r="Q10" t="str">
        <f t="shared" si="3"/>
        <v/>
      </c>
      <c r="R10" t="str">
        <f t="shared" si="4"/>
        <v/>
      </c>
      <c r="S10">
        <f t="shared" si="5"/>
        <v>1</v>
      </c>
      <c r="T10" t="str">
        <f t="shared" si="6"/>
        <v/>
      </c>
      <c r="AA10">
        <f t="shared" si="9"/>
        <v>1</v>
      </c>
      <c r="AB10">
        <f t="shared" si="10"/>
        <v>1</v>
      </c>
      <c r="AC10">
        <f t="shared" si="11"/>
        <v>1</v>
      </c>
      <c r="AD10">
        <f t="shared" si="12"/>
        <v>1</v>
      </c>
      <c r="AE10">
        <f t="shared" si="13"/>
        <v>1</v>
      </c>
      <c r="AF10" t="str">
        <f t="shared" si="8"/>
        <v>Casspi</v>
      </c>
      <c r="AG10" t="s">
        <v>24</v>
      </c>
      <c r="AH10" t="str">
        <f>VLOOKUP(2,AD:AF,3,FALSE)</f>
        <v>James</v>
      </c>
    </row>
    <row r="11" spans="1:34" x14ac:dyDescent="0.25">
      <c r="A11">
        <v>9524</v>
      </c>
      <c r="B11" t="s">
        <v>12</v>
      </c>
      <c r="C11" t="s">
        <v>13</v>
      </c>
      <c r="D11" t="s">
        <v>14</v>
      </c>
      <c r="E11">
        <v>50.3</v>
      </c>
      <c r="F11">
        <v>12</v>
      </c>
      <c r="G11">
        <v>11000</v>
      </c>
      <c r="H11" t="s">
        <v>15</v>
      </c>
      <c r="I11" t="s">
        <v>16</v>
      </c>
      <c r="J11" t="s">
        <v>17</v>
      </c>
      <c r="M11">
        <f t="shared" si="0"/>
        <v>4.5727272727272726E-3</v>
      </c>
      <c r="O11">
        <v>1</v>
      </c>
      <c r="P11">
        <f t="shared" si="2"/>
        <v>1</v>
      </c>
      <c r="Q11" t="str">
        <f t="shared" si="3"/>
        <v/>
      </c>
      <c r="R11" t="str">
        <f t="shared" si="4"/>
        <v/>
      </c>
      <c r="S11" t="str">
        <f t="shared" si="5"/>
        <v/>
      </c>
      <c r="T11" t="str">
        <f t="shared" si="6"/>
        <v/>
      </c>
      <c r="AA11">
        <f t="shared" si="9"/>
        <v>2</v>
      </c>
      <c r="AB11">
        <f t="shared" si="10"/>
        <v>1</v>
      </c>
      <c r="AC11">
        <f t="shared" si="11"/>
        <v>1</v>
      </c>
      <c r="AD11">
        <f t="shared" si="12"/>
        <v>1</v>
      </c>
      <c r="AE11">
        <f t="shared" si="13"/>
        <v>1</v>
      </c>
      <c r="AF11" t="str">
        <f t="shared" si="8"/>
        <v>Curry</v>
      </c>
      <c r="AG11" t="s">
        <v>18</v>
      </c>
      <c r="AH11" t="str">
        <f>VLOOKUP(1,AE:AF,2,FALSE)</f>
        <v>Bogut</v>
      </c>
    </row>
    <row r="12" spans="1:34" x14ac:dyDescent="0.25">
      <c r="A12">
        <v>9488</v>
      </c>
      <c r="B12" t="s">
        <v>24</v>
      </c>
      <c r="C12" t="s">
        <v>25</v>
      </c>
      <c r="D12" t="s">
        <v>26</v>
      </c>
      <c r="E12">
        <v>46</v>
      </c>
      <c r="F12">
        <v>11</v>
      </c>
      <c r="G12">
        <v>10100</v>
      </c>
      <c r="H12" t="s">
        <v>27</v>
      </c>
      <c r="I12" t="s">
        <v>28</v>
      </c>
      <c r="J12" t="s">
        <v>29</v>
      </c>
      <c r="M12">
        <f t="shared" si="0"/>
        <v>4.5544554455445542E-3</v>
      </c>
      <c r="O12">
        <v>1</v>
      </c>
      <c r="P12" t="str">
        <f t="shared" si="2"/>
        <v/>
      </c>
      <c r="Q12" t="str">
        <f t="shared" si="3"/>
        <v/>
      </c>
      <c r="R12" t="str">
        <f t="shared" si="4"/>
        <v/>
      </c>
      <c r="S12">
        <f t="shared" si="5"/>
        <v>1</v>
      </c>
      <c r="T12" t="str">
        <f t="shared" si="6"/>
        <v/>
      </c>
      <c r="AA12">
        <f t="shared" si="9"/>
        <v>2</v>
      </c>
      <c r="AB12">
        <f t="shared" si="10"/>
        <v>1</v>
      </c>
      <c r="AC12">
        <f t="shared" si="11"/>
        <v>1</v>
      </c>
      <c r="AD12">
        <f t="shared" si="12"/>
        <v>2</v>
      </c>
      <c r="AE12">
        <f t="shared" si="13"/>
        <v>1</v>
      </c>
      <c r="AF12" t="str">
        <f t="shared" si="8"/>
        <v>James</v>
      </c>
    </row>
    <row r="13" spans="1:34" x14ac:dyDescent="0.25">
      <c r="A13">
        <v>9874</v>
      </c>
      <c r="B13" t="s">
        <v>30</v>
      </c>
      <c r="C13" t="s">
        <v>42</v>
      </c>
      <c r="D13" t="s">
        <v>43</v>
      </c>
      <c r="E13">
        <v>35.5</v>
      </c>
      <c r="F13">
        <v>11</v>
      </c>
      <c r="G13">
        <v>7800</v>
      </c>
      <c r="H13" t="s">
        <v>27</v>
      </c>
      <c r="I13" t="s">
        <v>28</v>
      </c>
      <c r="J13" t="s">
        <v>29</v>
      </c>
      <c r="M13">
        <f t="shared" si="0"/>
        <v>4.5512820512820509E-3</v>
      </c>
      <c r="O13">
        <v>1</v>
      </c>
      <c r="P13" t="str">
        <f t="shared" si="2"/>
        <v/>
      </c>
      <c r="Q13" t="str">
        <f t="shared" si="3"/>
        <v/>
      </c>
      <c r="R13">
        <f t="shared" si="4"/>
        <v>1</v>
      </c>
      <c r="S13" t="str">
        <f t="shared" si="5"/>
        <v/>
      </c>
      <c r="T13" t="str">
        <f t="shared" si="6"/>
        <v/>
      </c>
      <c r="AA13">
        <f t="shared" si="9"/>
        <v>2</v>
      </c>
      <c r="AB13">
        <f t="shared" si="10"/>
        <v>1</v>
      </c>
      <c r="AC13">
        <f t="shared" si="11"/>
        <v>2</v>
      </c>
      <c r="AD13">
        <f t="shared" si="12"/>
        <v>2</v>
      </c>
      <c r="AE13">
        <f t="shared" si="13"/>
        <v>1</v>
      </c>
      <c r="AF13" t="str">
        <f t="shared" si="8"/>
        <v>Love</v>
      </c>
    </row>
    <row r="14" spans="1:34" x14ac:dyDescent="0.25">
      <c r="A14">
        <v>20064</v>
      </c>
      <c r="B14" t="s">
        <v>12</v>
      </c>
      <c r="C14" t="s">
        <v>100</v>
      </c>
      <c r="D14" t="s">
        <v>101</v>
      </c>
      <c r="E14">
        <v>18.2</v>
      </c>
      <c r="F14">
        <v>11</v>
      </c>
      <c r="G14">
        <v>4000</v>
      </c>
      <c r="H14" t="s">
        <v>27</v>
      </c>
      <c r="I14" t="s">
        <v>28</v>
      </c>
      <c r="J14" t="s">
        <v>29</v>
      </c>
      <c r="M14">
        <f t="shared" si="0"/>
        <v>4.5500000000000002E-3</v>
      </c>
      <c r="O14">
        <v>0</v>
      </c>
      <c r="P14">
        <f t="shared" si="2"/>
        <v>0</v>
      </c>
      <c r="Q14" t="str">
        <f t="shared" si="3"/>
        <v/>
      </c>
      <c r="R14" t="str">
        <f t="shared" si="4"/>
        <v/>
      </c>
      <c r="S14" t="str">
        <f t="shared" si="5"/>
        <v/>
      </c>
      <c r="T14" t="str">
        <f t="shared" si="6"/>
        <v/>
      </c>
      <c r="AA14">
        <f t="shared" si="9"/>
        <v>2</v>
      </c>
      <c r="AB14">
        <f t="shared" si="10"/>
        <v>1</v>
      </c>
      <c r="AC14">
        <f t="shared" si="11"/>
        <v>2</v>
      </c>
      <c r="AD14">
        <f t="shared" si="12"/>
        <v>2</v>
      </c>
      <c r="AE14">
        <f t="shared" si="13"/>
        <v>1</v>
      </c>
      <c r="AF14" t="str">
        <f t="shared" si="8"/>
        <v>Dellavedova</v>
      </c>
    </row>
    <row r="15" spans="1:34" x14ac:dyDescent="0.25">
      <c r="A15">
        <v>12337</v>
      </c>
      <c r="B15" t="s">
        <v>18</v>
      </c>
      <c r="C15" t="s">
        <v>44</v>
      </c>
      <c r="D15" t="s">
        <v>45</v>
      </c>
      <c r="E15">
        <v>35.200000000000003</v>
      </c>
      <c r="F15">
        <v>11</v>
      </c>
      <c r="G15">
        <v>7800</v>
      </c>
      <c r="H15" t="s">
        <v>27</v>
      </c>
      <c r="I15" t="s">
        <v>29</v>
      </c>
      <c r="J15" t="s">
        <v>28</v>
      </c>
      <c r="M15">
        <f t="shared" si="0"/>
        <v>4.5128205128205133E-3</v>
      </c>
      <c r="O15">
        <v>0</v>
      </c>
      <c r="P15" t="str">
        <f t="shared" si="2"/>
        <v/>
      </c>
      <c r="Q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0</v>
      </c>
      <c r="AA15">
        <f t="shared" si="9"/>
        <v>2</v>
      </c>
      <c r="AB15">
        <f t="shared" si="10"/>
        <v>1</v>
      </c>
      <c r="AC15">
        <f t="shared" si="11"/>
        <v>2</v>
      </c>
      <c r="AD15">
        <f t="shared" si="12"/>
        <v>2</v>
      </c>
      <c r="AE15">
        <f t="shared" si="13"/>
        <v>1</v>
      </c>
      <c r="AF15" t="str">
        <f t="shared" si="8"/>
        <v>Monroe</v>
      </c>
    </row>
    <row r="16" spans="1:34" x14ac:dyDescent="0.25">
      <c r="A16">
        <v>15946</v>
      </c>
      <c r="B16" t="s">
        <v>24</v>
      </c>
      <c r="C16" t="s">
        <v>77</v>
      </c>
      <c r="D16" t="s">
        <v>78</v>
      </c>
      <c r="E16">
        <v>23</v>
      </c>
      <c r="F16">
        <v>12</v>
      </c>
      <c r="G16">
        <v>5100</v>
      </c>
      <c r="H16" t="s">
        <v>15</v>
      </c>
      <c r="I16" t="s">
        <v>16</v>
      </c>
      <c r="J16" t="s">
        <v>17</v>
      </c>
      <c r="M16">
        <f t="shared" si="0"/>
        <v>4.5098039215686276E-3</v>
      </c>
      <c r="O16">
        <v>0</v>
      </c>
      <c r="P16" t="str">
        <f t="shared" si="2"/>
        <v/>
      </c>
      <c r="Q16" t="str">
        <f t="shared" si="3"/>
        <v/>
      </c>
      <c r="R16" t="str">
        <f t="shared" si="4"/>
        <v/>
      </c>
      <c r="S16">
        <f t="shared" si="5"/>
        <v>0</v>
      </c>
      <c r="T16" t="str">
        <f t="shared" si="6"/>
        <v/>
      </c>
      <c r="AA16">
        <f t="shared" si="9"/>
        <v>2</v>
      </c>
      <c r="AB16">
        <f t="shared" si="10"/>
        <v>1</v>
      </c>
      <c r="AC16">
        <f t="shared" si="11"/>
        <v>2</v>
      </c>
      <c r="AD16">
        <f t="shared" si="12"/>
        <v>2</v>
      </c>
      <c r="AE16">
        <f t="shared" si="13"/>
        <v>1</v>
      </c>
      <c r="AF16" t="str">
        <f t="shared" si="8"/>
        <v>Barnes</v>
      </c>
    </row>
    <row r="17" spans="1:32" x14ac:dyDescent="0.25">
      <c r="A17">
        <v>9715</v>
      </c>
      <c r="B17" t="s">
        <v>52</v>
      </c>
      <c r="C17" t="s">
        <v>115</v>
      </c>
      <c r="D17" t="s">
        <v>116</v>
      </c>
      <c r="E17">
        <v>16.899999999999999</v>
      </c>
      <c r="F17">
        <v>12</v>
      </c>
      <c r="G17">
        <v>3800</v>
      </c>
      <c r="H17" t="s">
        <v>21</v>
      </c>
      <c r="I17" t="s">
        <v>22</v>
      </c>
      <c r="J17" t="s">
        <v>23</v>
      </c>
      <c r="M17">
        <f t="shared" si="0"/>
        <v>4.4473684210526313E-3</v>
      </c>
      <c r="O17">
        <v>1</v>
      </c>
      <c r="P17" t="str">
        <f t="shared" si="2"/>
        <v/>
      </c>
      <c r="Q17">
        <f t="shared" si="3"/>
        <v>1</v>
      </c>
      <c r="R17" t="str">
        <f t="shared" si="4"/>
        <v/>
      </c>
      <c r="S17" t="str">
        <f t="shared" si="5"/>
        <v/>
      </c>
      <c r="T17" t="str">
        <f t="shared" si="6"/>
        <v/>
      </c>
      <c r="AA17">
        <f t="shared" si="9"/>
        <v>2</v>
      </c>
      <c r="AB17">
        <f t="shared" si="10"/>
        <v>2</v>
      </c>
      <c r="AC17">
        <f t="shared" si="11"/>
        <v>2</v>
      </c>
      <c r="AD17">
        <f t="shared" si="12"/>
        <v>2</v>
      </c>
      <c r="AE17">
        <f t="shared" si="13"/>
        <v>1</v>
      </c>
      <c r="AF17" t="str">
        <f t="shared" si="8"/>
        <v>Belinelli</v>
      </c>
    </row>
    <row r="18" spans="1:32" x14ac:dyDescent="0.25">
      <c r="A18">
        <v>15860</v>
      </c>
      <c r="B18" t="s">
        <v>30</v>
      </c>
      <c r="C18" t="s">
        <v>39</v>
      </c>
      <c r="D18" t="s">
        <v>40</v>
      </c>
      <c r="E18">
        <v>35.1</v>
      </c>
      <c r="F18">
        <v>12</v>
      </c>
      <c r="G18">
        <v>7900</v>
      </c>
      <c r="H18" t="s">
        <v>15</v>
      </c>
      <c r="I18" t="s">
        <v>16</v>
      </c>
      <c r="J18" t="s">
        <v>17</v>
      </c>
      <c r="M18">
        <f t="shared" si="0"/>
        <v>4.4430379746835443E-3</v>
      </c>
      <c r="O18">
        <v>0</v>
      </c>
      <c r="P18" t="str">
        <f t="shared" si="2"/>
        <v/>
      </c>
      <c r="Q18" t="str">
        <f t="shared" si="3"/>
        <v/>
      </c>
      <c r="R18">
        <f t="shared" si="4"/>
        <v>0</v>
      </c>
      <c r="S18" t="str">
        <f t="shared" si="5"/>
        <v/>
      </c>
      <c r="T18" t="str">
        <f t="shared" si="6"/>
        <v/>
      </c>
      <c r="AA18">
        <f t="shared" ref="AA18:AA80" si="14">IF(P18=1,AA17+P18,AA17)</f>
        <v>2</v>
      </c>
      <c r="AB18">
        <f t="shared" ref="AB18:AB80" si="15">IF(Q18=1,AB17+Q18,AB17)</f>
        <v>2</v>
      </c>
      <c r="AC18">
        <f t="shared" ref="AC18:AC80" si="16">IF(R18=1,AC17+R18,AC17)</f>
        <v>2</v>
      </c>
      <c r="AD18">
        <f t="shared" ref="AD18:AD80" si="17">IF(S18=1,AD17+S18,AD17)</f>
        <v>2</v>
      </c>
      <c r="AE18">
        <f t="shared" ref="AE18:AE80" si="18">IF(T18=1,AE17+T18,AE17)</f>
        <v>1</v>
      </c>
      <c r="AF18" t="str">
        <f t="shared" si="8"/>
        <v>Green</v>
      </c>
    </row>
    <row r="19" spans="1:32" x14ac:dyDescent="0.25">
      <c r="A19">
        <v>40199</v>
      </c>
      <c r="B19" t="s">
        <v>52</v>
      </c>
      <c r="C19" t="s">
        <v>53</v>
      </c>
      <c r="D19" t="s">
        <v>54</v>
      </c>
      <c r="E19">
        <v>30.5</v>
      </c>
      <c r="F19">
        <v>10</v>
      </c>
      <c r="G19">
        <v>6900</v>
      </c>
      <c r="H19" t="s">
        <v>27</v>
      </c>
      <c r="I19" t="s">
        <v>29</v>
      </c>
      <c r="J19" t="s">
        <v>28</v>
      </c>
      <c r="M19">
        <f t="shared" si="0"/>
        <v>4.4202898550724633E-3</v>
      </c>
      <c r="O19">
        <v>0</v>
      </c>
      <c r="P19" t="str">
        <f t="shared" si="2"/>
        <v/>
      </c>
      <c r="Q19">
        <f t="shared" si="3"/>
        <v>0</v>
      </c>
      <c r="R19" t="str">
        <f t="shared" si="4"/>
        <v/>
      </c>
      <c r="S19" t="str">
        <f t="shared" si="5"/>
        <v/>
      </c>
      <c r="T19" t="str">
        <f t="shared" si="6"/>
        <v/>
      </c>
      <c r="AA19">
        <f t="shared" si="14"/>
        <v>2</v>
      </c>
      <c r="AB19">
        <f t="shared" si="15"/>
        <v>2</v>
      </c>
      <c r="AC19">
        <f t="shared" si="16"/>
        <v>2</v>
      </c>
      <c r="AD19">
        <f t="shared" si="17"/>
        <v>2</v>
      </c>
      <c r="AE19">
        <f t="shared" si="18"/>
        <v>1</v>
      </c>
      <c r="AF19" t="str">
        <f t="shared" si="8"/>
        <v>Antetokounmpo</v>
      </c>
    </row>
    <row r="20" spans="1:32" x14ac:dyDescent="0.25">
      <c r="A20">
        <v>12363</v>
      </c>
      <c r="B20" t="s">
        <v>18</v>
      </c>
      <c r="C20" t="s">
        <v>37</v>
      </c>
      <c r="D20" t="s">
        <v>38</v>
      </c>
      <c r="E20">
        <v>38</v>
      </c>
      <c r="F20">
        <v>10</v>
      </c>
      <c r="G20">
        <v>8600</v>
      </c>
      <c r="H20" t="s">
        <v>21</v>
      </c>
      <c r="I20" t="s">
        <v>23</v>
      </c>
      <c r="J20" t="s">
        <v>22</v>
      </c>
      <c r="M20">
        <f t="shared" si="0"/>
        <v>4.4186046511627908E-3</v>
      </c>
      <c r="O20">
        <v>0</v>
      </c>
      <c r="P20" t="str">
        <f t="shared" si="2"/>
        <v/>
      </c>
      <c r="Q20" t="str">
        <f t="shared" si="3"/>
        <v/>
      </c>
      <c r="R20" t="str">
        <f t="shared" si="4"/>
        <v/>
      </c>
      <c r="S20" t="str">
        <f t="shared" si="5"/>
        <v/>
      </c>
      <c r="T20">
        <f t="shared" si="6"/>
        <v>0</v>
      </c>
      <c r="AA20">
        <f t="shared" si="14"/>
        <v>2</v>
      </c>
      <c r="AB20">
        <f t="shared" si="15"/>
        <v>2</v>
      </c>
      <c r="AC20">
        <f t="shared" si="16"/>
        <v>2</v>
      </c>
      <c r="AD20">
        <f t="shared" si="17"/>
        <v>2</v>
      </c>
      <c r="AE20">
        <f t="shared" si="18"/>
        <v>1</v>
      </c>
      <c r="AF20" t="str">
        <f t="shared" si="8"/>
        <v>Whiteside</v>
      </c>
    </row>
    <row r="21" spans="1:32" x14ac:dyDescent="0.25">
      <c r="A21">
        <v>9448</v>
      </c>
      <c r="B21" t="s">
        <v>52</v>
      </c>
      <c r="C21" t="s">
        <v>86</v>
      </c>
      <c r="D21" t="s">
        <v>87</v>
      </c>
      <c r="E21">
        <v>19.399999999999999</v>
      </c>
      <c r="F21">
        <v>10</v>
      </c>
      <c r="G21">
        <v>4400</v>
      </c>
      <c r="H21" t="s">
        <v>15</v>
      </c>
      <c r="I21" t="s">
        <v>17</v>
      </c>
      <c r="J21" t="s">
        <v>16</v>
      </c>
      <c r="M21">
        <f t="shared" si="0"/>
        <v>4.4090909090909085E-3</v>
      </c>
      <c r="O21">
        <v>0</v>
      </c>
      <c r="P21" t="str">
        <f t="shared" si="2"/>
        <v/>
      </c>
      <c r="Q21">
        <f t="shared" si="3"/>
        <v>0</v>
      </c>
      <c r="R21" t="str">
        <f t="shared" si="4"/>
        <v/>
      </c>
      <c r="S21" t="str">
        <f t="shared" si="5"/>
        <v/>
      </c>
      <c r="T21" t="str">
        <f t="shared" si="6"/>
        <v/>
      </c>
      <c r="AA21">
        <f t="shared" si="14"/>
        <v>2</v>
      </c>
      <c r="AB21">
        <f t="shared" si="15"/>
        <v>2</v>
      </c>
      <c r="AC21">
        <f t="shared" si="16"/>
        <v>2</v>
      </c>
      <c r="AD21">
        <f t="shared" si="17"/>
        <v>2</v>
      </c>
      <c r="AE21">
        <f t="shared" si="18"/>
        <v>1</v>
      </c>
      <c r="AF21" t="str">
        <f t="shared" si="8"/>
        <v>Crawford</v>
      </c>
    </row>
    <row r="22" spans="1:32" x14ac:dyDescent="0.25">
      <c r="A22">
        <v>9718</v>
      </c>
      <c r="B22" t="s">
        <v>30</v>
      </c>
      <c r="C22" t="s">
        <v>33</v>
      </c>
      <c r="D22" t="s">
        <v>41</v>
      </c>
      <c r="E22">
        <v>34.5</v>
      </c>
      <c r="F22">
        <v>10</v>
      </c>
      <c r="G22">
        <v>7900</v>
      </c>
      <c r="H22" t="s">
        <v>21</v>
      </c>
      <c r="I22" t="s">
        <v>23</v>
      </c>
      <c r="J22" t="s">
        <v>22</v>
      </c>
      <c r="M22">
        <f t="shared" si="0"/>
        <v>4.3670886075949369E-3</v>
      </c>
      <c r="O22">
        <v>0</v>
      </c>
      <c r="P22" t="str">
        <f t="shared" si="2"/>
        <v/>
      </c>
      <c r="Q22" t="str">
        <f t="shared" si="3"/>
        <v/>
      </c>
      <c r="R22">
        <f t="shared" si="4"/>
        <v>0</v>
      </c>
      <c r="S22" t="str">
        <f t="shared" si="5"/>
        <v/>
      </c>
      <c r="T22" t="str">
        <f t="shared" si="6"/>
        <v/>
      </c>
      <c r="AA22">
        <f t="shared" si="14"/>
        <v>2</v>
      </c>
      <c r="AB22">
        <f t="shared" si="15"/>
        <v>2</v>
      </c>
      <c r="AC22">
        <f t="shared" si="16"/>
        <v>2</v>
      </c>
      <c r="AD22">
        <f t="shared" si="17"/>
        <v>2</v>
      </c>
      <c r="AE22">
        <f t="shared" si="18"/>
        <v>1</v>
      </c>
      <c r="AF22" t="str">
        <f t="shared" si="8"/>
        <v>Bosh</v>
      </c>
    </row>
    <row r="23" spans="1:32" x14ac:dyDescent="0.25">
      <c r="A23">
        <v>9484</v>
      </c>
      <c r="B23" t="s">
        <v>12</v>
      </c>
      <c r="C23" t="s">
        <v>61</v>
      </c>
      <c r="D23" t="s">
        <v>62</v>
      </c>
      <c r="E23">
        <v>26.9</v>
      </c>
      <c r="F23">
        <v>11</v>
      </c>
      <c r="G23">
        <v>6200</v>
      </c>
      <c r="H23" t="s">
        <v>27</v>
      </c>
      <c r="I23" t="s">
        <v>28</v>
      </c>
      <c r="J23" t="s">
        <v>29</v>
      </c>
      <c r="M23">
        <f t="shared" si="0"/>
        <v>4.3387096774193546E-3</v>
      </c>
      <c r="O23">
        <v>0</v>
      </c>
      <c r="P23">
        <f t="shared" si="2"/>
        <v>0</v>
      </c>
      <c r="Q23" t="str">
        <f t="shared" si="3"/>
        <v/>
      </c>
      <c r="R23" t="str">
        <f t="shared" si="4"/>
        <v/>
      </c>
      <c r="S23" t="str">
        <f t="shared" si="5"/>
        <v/>
      </c>
      <c r="T23" t="str">
        <f t="shared" si="6"/>
        <v/>
      </c>
      <c r="AA23">
        <f t="shared" si="14"/>
        <v>2</v>
      </c>
      <c r="AB23">
        <f t="shared" si="15"/>
        <v>2</v>
      </c>
      <c r="AC23">
        <f t="shared" si="16"/>
        <v>2</v>
      </c>
      <c r="AD23">
        <f t="shared" si="17"/>
        <v>2</v>
      </c>
      <c r="AE23">
        <f t="shared" si="18"/>
        <v>1</v>
      </c>
      <c r="AF23" t="str">
        <f t="shared" si="8"/>
        <v>Williams</v>
      </c>
    </row>
    <row r="24" spans="1:32" x14ac:dyDescent="0.25">
      <c r="A24">
        <v>9624</v>
      </c>
      <c r="B24" t="s">
        <v>12</v>
      </c>
      <c r="C24" t="s">
        <v>70</v>
      </c>
      <c r="D24" t="s">
        <v>71</v>
      </c>
      <c r="E24">
        <v>23.8</v>
      </c>
      <c r="F24">
        <v>7</v>
      </c>
      <c r="G24">
        <v>5500</v>
      </c>
      <c r="H24" t="s">
        <v>21</v>
      </c>
      <c r="I24" t="s">
        <v>22</v>
      </c>
      <c r="J24" t="s">
        <v>23</v>
      </c>
      <c r="M24">
        <f t="shared" si="0"/>
        <v>4.3272727272727273E-3</v>
      </c>
      <c r="O24">
        <v>0</v>
      </c>
      <c r="P24">
        <f t="shared" si="2"/>
        <v>0</v>
      </c>
      <c r="Q24" t="str">
        <f t="shared" si="3"/>
        <v/>
      </c>
      <c r="R24" t="str">
        <f t="shared" si="4"/>
        <v/>
      </c>
      <c r="S24" t="str">
        <f t="shared" si="5"/>
        <v/>
      </c>
      <c r="T24" t="str">
        <f t="shared" si="6"/>
        <v/>
      </c>
      <c r="AA24">
        <f t="shared" si="14"/>
        <v>2</v>
      </c>
      <c r="AB24">
        <f t="shared" si="15"/>
        <v>2</v>
      </c>
      <c r="AC24">
        <f t="shared" si="16"/>
        <v>2</v>
      </c>
      <c r="AD24">
        <f t="shared" si="17"/>
        <v>2</v>
      </c>
      <c r="AE24">
        <f t="shared" si="18"/>
        <v>1</v>
      </c>
      <c r="AF24" t="str">
        <f t="shared" si="8"/>
        <v>Collison</v>
      </c>
    </row>
    <row r="25" spans="1:32" x14ac:dyDescent="0.25">
      <c r="A25">
        <v>58084</v>
      </c>
      <c r="B25" t="s">
        <v>24</v>
      </c>
      <c r="C25" t="s">
        <v>120</v>
      </c>
      <c r="D25" t="s">
        <v>121</v>
      </c>
      <c r="E25">
        <v>15.8</v>
      </c>
      <c r="F25">
        <v>10</v>
      </c>
      <c r="G25">
        <v>3700</v>
      </c>
      <c r="H25" t="s">
        <v>21</v>
      </c>
      <c r="I25" t="s">
        <v>23</v>
      </c>
      <c r="J25" t="s">
        <v>22</v>
      </c>
      <c r="M25">
        <f t="shared" si="0"/>
        <v>4.2702702702702702E-3</v>
      </c>
      <c r="O25">
        <v>0</v>
      </c>
      <c r="P25" t="str">
        <f t="shared" si="2"/>
        <v/>
      </c>
      <c r="Q25" t="str">
        <f t="shared" si="3"/>
        <v/>
      </c>
      <c r="R25" t="str">
        <f t="shared" si="4"/>
        <v/>
      </c>
      <c r="S25">
        <f t="shared" si="5"/>
        <v>0</v>
      </c>
      <c r="T25" t="str">
        <f t="shared" si="6"/>
        <v/>
      </c>
      <c r="AA25">
        <f t="shared" si="14"/>
        <v>2</v>
      </c>
      <c r="AB25">
        <f t="shared" si="15"/>
        <v>2</v>
      </c>
      <c r="AC25">
        <f t="shared" si="16"/>
        <v>2</v>
      </c>
      <c r="AD25">
        <f t="shared" si="17"/>
        <v>2</v>
      </c>
      <c r="AE25">
        <f t="shared" si="18"/>
        <v>1</v>
      </c>
      <c r="AF25" t="str">
        <f t="shared" si="8"/>
        <v>Winslow</v>
      </c>
    </row>
    <row r="26" spans="1:32" x14ac:dyDescent="0.25">
      <c r="A26">
        <v>9561</v>
      </c>
      <c r="B26" t="s">
        <v>18</v>
      </c>
      <c r="C26" t="s">
        <v>46</v>
      </c>
      <c r="D26" t="s">
        <v>47</v>
      </c>
      <c r="E26">
        <v>32.299999999999997</v>
      </c>
      <c r="F26">
        <v>10</v>
      </c>
      <c r="G26">
        <v>7600</v>
      </c>
      <c r="H26" t="s">
        <v>15</v>
      </c>
      <c r="I26" t="s">
        <v>17</v>
      </c>
      <c r="J26" t="s">
        <v>16</v>
      </c>
      <c r="M26">
        <f t="shared" si="0"/>
        <v>4.2499999999999994E-3</v>
      </c>
      <c r="O26">
        <v>0</v>
      </c>
      <c r="P26" t="str">
        <f t="shared" si="2"/>
        <v/>
      </c>
      <c r="Q26" t="str">
        <f t="shared" si="3"/>
        <v/>
      </c>
      <c r="R26" t="str">
        <f t="shared" si="4"/>
        <v/>
      </c>
      <c r="S26" t="str">
        <f t="shared" si="5"/>
        <v/>
      </c>
      <c r="T26">
        <f t="shared" si="6"/>
        <v>0</v>
      </c>
      <c r="AA26">
        <f t="shared" si="14"/>
        <v>2</v>
      </c>
      <c r="AB26">
        <f t="shared" si="15"/>
        <v>2</v>
      </c>
      <c r="AC26">
        <f t="shared" si="16"/>
        <v>2</v>
      </c>
      <c r="AD26">
        <f t="shared" si="17"/>
        <v>2</v>
      </c>
      <c r="AE26">
        <f t="shared" si="18"/>
        <v>1</v>
      </c>
      <c r="AF26" t="str">
        <f t="shared" si="8"/>
        <v>Jordan</v>
      </c>
    </row>
    <row r="27" spans="1:32" x14ac:dyDescent="0.25">
      <c r="A27">
        <v>12344</v>
      </c>
      <c r="B27" t="s">
        <v>12</v>
      </c>
      <c r="C27" t="s">
        <v>96</v>
      </c>
      <c r="D27" t="s">
        <v>97</v>
      </c>
      <c r="E27">
        <v>17.8</v>
      </c>
      <c r="F27">
        <v>11</v>
      </c>
      <c r="G27">
        <v>4200</v>
      </c>
      <c r="H27" t="s">
        <v>27</v>
      </c>
      <c r="I27" t="s">
        <v>29</v>
      </c>
      <c r="J27" t="s">
        <v>28</v>
      </c>
      <c r="M27">
        <f t="shared" si="0"/>
        <v>4.2380952380952379E-3</v>
      </c>
      <c r="O27">
        <v>0</v>
      </c>
      <c r="P27">
        <f t="shared" si="2"/>
        <v>0</v>
      </c>
      <c r="Q27" t="str">
        <f t="shared" si="3"/>
        <v/>
      </c>
      <c r="R27" t="str">
        <f t="shared" si="4"/>
        <v/>
      </c>
      <c r="S27" t="str">
        <f t="shared" si="5"/>
        <v/>
      </c>
      <c r="T27" t="str">
        <f t="shared" si="6"/>
        <v/>
      </c>
      <c r="AA27">
        <f t="shared" si="14"/>
        <v>2</v>
      </c>
      <c r="AB27">
        <f t="shared" si="15"/>
        <v>2</v>
      </c>
      <c r="AC27">
        <f t="shared" si="16"/>
        <v>2</v>
      </c>
      <c r="AD27">
        <f t="shared" si="17"/>
        <v>2</v>
      </c>
      <c r="AE27">
        <f t="shared" si="18"/>
        <v>1</v>
      </c>
      <c r="AF27" t="str">
        <f t="shared" si="8"/>
        <v>Vasquez</v>
      </c>
    </row>
    <row r="28" spans="1:32" x14ac:dyDescent="0.25">
      <c r="A28">
        <v>9585</v>
      </c>
      <c r="B28" t="s">
        <v>52</v>
      </c>
      <c r="C28" t="s">
        <v>55</v>
      </c>
      <c r="D28" t="s">
        <v>56</v>
      </c>
      <c r="E28">
        <v>27.9</v>
      </c>
      <c r="F28">
        <v>9</v>
      </c>
      <c r="G28">
        <v>6700</v>
      </c>
      <c r="H28" t="s">
        <v>21</v>
      </c>
      <c r="I28" t="s">
        <v>23</v>
      </c>
      <c r="J28" t="s">
        <v>22</v>
      </c>
      <c r="M28">
        <f t="shared" si="0"/>
        <v>4.1641791044776119E-3</v>
      </c>
      <c r="O28">
        <v>0</v>
      </c>
      <c r="P28" t="str">
        <f t="shared" si="2"/>
        <v/>
      </c>
      <c r="Q28">
        <f t="shared" si="3"/>
        <v>0</v>
      </c>
      <c r="R28" t="str">
        <f t="shared" si="4"/>
        <v/>
      </c>
      <c r="S28" t="str">
        <f t="shared" si="5"/>
        <v/>
      </c>
      <c r="T28" t="str">
        <f t="shared" si="6"/>
        <v/>
      </c>
      <c r="AA28">
        <f t="shared" si="14"/>
        <v>2</v>
      </c>
      <c r="AB28">
        <f t="shared" si="15"/>
        <v>2</v>
      </c>
      <c r="AC28">
        <f t="shared" si="16"/>
        <v>2</v>
      </c>
      <c r="AD28">
        <f t="shared" si="17"/>
        <v>2</v>
      </c>
      <c r="AE28">
        <f t="shared" si="18"/>
        <v>1</v>
      </c>
      <c r="AF28" t="str">
        <f t="shared" si="8"/>
        <v>Wade</v>
      </c>
    </row>
    <row r="29" spans="1:32" x14ac:dyDescent="0.25">
      <c r="A29">
        <v>12362</v>
      </c>
      <c r="B29" t="s">
        <v>18</v>
      </c>
      <c r="C29" t="s">
        <v>19</v>
      </c>
      <c r="D29" t="s">
        <v>20</v>
      </c>
      <c r="E29">
        <v>44.4</v>
      </c>
      <c r="F29">
        <v>8</v>
      </c>
      <c r="G29">
        <v>10700</v>
      </c>
      <c r="H29" t="s">
        <v>21</v>
      </c>
      <c r="I29" t="s">
        <v>22</v>
      </c>
      <c r="J29" t="s">
        <v>23</v>
      </c>
      <c r="M29">
        <f t="shared" si="0"/>
        <v>4.1495327102803736E-3</v>
      </c>
      <c r="O29">
        <v>0</v>
      </c>
      <c r="P29" t="str">
        <f t="shared" si="2"/>
        <v/>
      </c>
      <c r="Q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0</v>
      </c>
      <c r="AA29">
        <f t="shared" si="14"/>
        <v>2</v>
      </c>
      <c r="AB29">
        <f t="shared" si="15"/>
        <v>2</v>
      </c>
      <c r="AC29">
        <f t="shared" si="16"/>
        <v>2</v>
      </c>
      <c r="AD29">
        <f t="shared" si="17"/>
        <v>2</v>
      </c>
      <c r="AE29">
        <f t="shared" si="18"/>
        <v>1</v>
      </c>
      <c r="AF29" t="str">
        <f t="shared" si="8"/>
        <v>Cousins</v>
      </c>
    </row>
    <row r="30" spans="1:32" x14ac:dyDescent="0.25">
      <c r="A30">
        <v>16201</v>
      </c>
      <c r="B30" t="s">
        <v>12</v>
      </c>
      <c r="C30" t="s">
        <v>57</v>
      </c>
      <c r="D30" t="s">
        <v>58</v>
      </c>
      <c r="E30">
        <v>27.2</v>
      </c>
      <c r="F30">
        <v>6</v>
      </c>
      <c r="G30">
        <v>6600</v>
      </c>
      <c r="H30" t="s">
        <v>27</v>
      </c>
      <c r="I30" t="s">
        <v>29</v>
      </c>
      <c r="J30" t="s">
        <v>28</v>
      </c>
      <c r="M30">
        <f t="shared" si="0"/>
        <v>4.121212121212121E-3</v>
      </c>
      <c r="O30">
        <v>0</v>
      </c>
      <c r="P30">
        <f t="shared" si="2"/>
        <v>0</v>
      </c>
      <c r="Q30" t="str">
        <f t="shared" si="3"/>
        <v/>
      </c>
      <c r="R30" t="str">
        <f t="shared" si="4"/>
        <v/>
      </c>
      <c r="S30" t="str">
        <f t="shared" si="5"/>
        <v/>
      </c>
      <c r="T30" t="str">
        <f t="shared" si="6"/>
        <v/>
      </c>
      <c r="AA30">
        <f t="shared" si="14"/>
        <v>2</v>
      </c>
      <c r="AB30">
        <f t="shared" si="15"/>
        <v>2</v>
      </c>
      <c r="AC30">
        <f t="shared" si="16"/>
        <v>2</v>
      </c>
      <c r="AD30">
        <f t="shared" si="17"/>
        <v>2</v>
      </c>
      <c r="AE30">
        <f t="shared" si="18"/>
        <v>1</v>
      </c>
      <c r="AF30" t="str">
        <f t="shared" si="8"/>
        <v>Carter-Williams</v>
      </c>
    </row>
    <row r="31" spans="1:32" x14ac:dyDescent="0.25">
      <c r="A31">
        <v>16261</v>
      </c>
      <c r="B31" t="s">
        <v>24</v>
      </c>
      <c r="C31" t="s">
        <v>65</v>
      </c>
      <c r="D31" t="s">
        <v>66</v>
      </c>
      <c r="E31">
        <v>22.9</v>
      </c>
      <c r="F31">
        <v>11</v>
      </c>
      <c r="G31">
        <v>5600</v>
      </c>
      <c r="H31" t="s">
        <v>27</v>
      </c>
      <c r="I31" t="s">
        <v>29</v>
      </c>
      <c r="J31" t="s">
        <v>28</v>
      </c>
      <c r="M31">
        <f t="shared" si="0"/>
        <v>4.0892857142857137E-3</v>
      </c>
      <c r="O31">
        <v>0</v>
      </c>
      <c r="P31" t="str">
        <f t="shared" si="2"/>
        <v/>
      </c>
      <c r="Q31" t="str">
        <f t="shared" si="3"/>
        <v/>
      </c>
      <c r="R31" t="str">
        <f t="shared" si="4"/>
        <v/>
      </c>
      <c r="S31">
        <f t="shared" si="5"/>
        <v>0</v>
      </c>
      <c r="T31" t="str">
        <f t="shared" si="6"/>
        <v/>
      </c>
      <c r="AA31">
        <f t="shared" si="14"/>
        <v>2</v>
      </c>
      <c r="AB31">
        <f t="shared" si="15"/>
        <v>2</v>
      </c>
      <c r="AC31">
        <f t="shared" si="16"/>
        <v>2</v>
      </c>
      <c r="AD31">
        <f t="shared" si="17"/>
        <v>2</v>
      </c>
      <c r="AE31">
        <f t="shared" si="18"/>
        <v>1</v>
      </c>
      <c r="AF31" t="str">
        <f t="shared" si="8"/>
        <v>Middleton</v>
      </c>
    </row>
    <row r="32" spans="1:32" x14ac:dyDescent="0.25">
      <c r="A32">
        <v>18600</v>
      </c>
      <c r="B32" t="s">
        <v>12</v>
      </c>
      <c r="C32" t="s">
        <v>111</v>
      </c>
      <c r="D32" t="s">
        <v>112</v>
      </c>
      <c r="E32">
        <v>15.4</v>
      </c>
      <c r="F32">
        <v>9</v>
      </c>
      <c r="G32">
        <v>3800</v>
      </c>
      <c r="H32" t="s">
        <v>21</v>
      </c>
      <c r="I32" t="s">
        <v>23</v>
      </c>
      <c r="J32" t="s">
        <v>22</v>
      </c>
      <c r="M32">
        <f t="shared" si="0"/>
        <v>4.0526315789473685E-3</v>
      </c>
      <c r="O32">
        <v>0</v>
      </c>
      <c r="P32">
        <f t="shared" si="2"/>
        <v>0</v>
      </c>
      <c r="Q32" t="str">
        <f t="shared" si="3"/>
        <v/>
      </c>
      <c r="R32" t="str">
        <f t="shared" si="4"/>
        <v/>
      </c>
      <c r="S32" t="str">
        <f t="shared" si="5"/>
        <v/>
      </c>
      <c r="T32" t="str">
        <f t="shared" si="6"/>
        <v/>
      </c>
      <c r="AA32">
        <f t="shared" si="14"/>
        <v>2</v>
      </c>
      <c r="AB32">
        <f t="shared" si="15"/>
        <v>2</v>
      </c>
      <c r="AC32">
        <f t="shared" si="16"/>
        <v>2</v>
      </c>
      <c r="AD32">
        <f t="shared" si="17"/>
        <v>2</v>
      </c>
      <c r="AE32">
        <f t="shared" si="18"/>
        <v>1</v>
      </c>
      <c r="AF32" t="str">
        <f t="shared" si="8"/>
        <v>Johnson</v>
      </c>
    </row>
    <row r="33" spans="1:32" x14ac:dyDescent="0.25">
      <c r="A33">
        <v>9655</v>
      </c>
      <c r="B33" t="s">
        <v>52</v>
      </c>
      <c r="C33" t="s">
        <v>83</v>
      </c>
      <c r="D33" t="s">
        <v>84</v>
      </c>
      <c r="E33">
        <v>18.5</v>
      </c>
      <c r="F33">
        <v>8</v>
      </c>
      <c r="G33">
        <v>4600</v>
      </c>
      <c r="H33" t="s">
        <v>15</v>
      </c>
      <c r="I33" t="s">
        <v>17</v>
      </c>
      <c r="J33" t="s">
        <v>16</v>
      </c>
      <c r="K33" t="s">
        <v>35</v>
      </c>
      <c r="L33" t="s">
        <v>85</v>
      </c>
      <c r="M33">
        <f t="shared" si="0"/>
        <v>4.0217391304347826E-3</v>
      </c>
      <c r="O33">
        <v>0</v>
      </c>
      <c r="P33" t="str">
        <f t="shared" si="2"/>
        <v/>
      </c>
      <c r="Q33">
        <f t="shared" si="3"/>
        <v>0</v>
      </c>
      <c r="R33" t="str">
        <f t="shared" si="4"/>
        <v/>
      </c>
      <c r="S33" t="str">
        <f t="shared" si="5"/>
        <v/>
      </c>
      <c r="T33" t="str">
        <f t="shared" si="6"/>
        <v/>
      </c>
      <c r="AA33">
        <f t="shared" si="14"/>
        <v>2</v>
      </c>
      <c r="AB33">
        <f t="shared" si="15"/>
        <v>2</v>
      </c>
      <c r="AC33">
        <f t="shared" si="16"/>
        <v>2</v>
      </c>
      <c r="AD33">
        <f t="shared" si="17"/>
        <v>2</v>
      </c>
      <c r="AE33">
        <f t="shared" si="18"/>
        <v>1</v>
      </c>
      <c r="AF33" t="str">
        <f t="shared" si="8"/>
        <v>Redick</v>
      </c>
    </row>
    <row r="34" spans="1:32" x14ac:dyDescent="0.25">
      <c r="A34">
        <v>14501</v>
      </c>
      <c r="B34" t="s">
        <v>30</v>
      </c>
      <c r="C34" t="s">
        <v>76</v>
      </c>
      <c r="D34" t="s">
        <v>60</v>
      </c>
      <c r="E34">
        <v>20.7</v>
      </c>
      <c r="F34">
        <v>11</v>
      </c>
      <c r="G34">
        <v>5200</v>
      </c>
      <c r="H34" t="s">
        <v>27</v>
      </c>
      <c r="I34" t="s">
        <v>28</v>
      </c>
      <c r="J34" t="s">
        <v>29</v>
      </c>
      <c r="M34">
        <f t="shared" ref="M34:M65" si="19">+E34/G34</f>
        <v>3.9807692307692304E-3</v>
      </c>
      <c r="O34">
        <v>0</v>
      </c>
      <c r="P34" t="str">
        <f t="shared" si="2"/>
        <v/>
      </c>
      <c r="Q34" t="str">
        <f t="shared" si="3"/>
        <v/>
      </c>
      <c r="R34">
        <f t="shared" si="4"/>
        <v>0</v>
      </c>
      <c r="S34" t="str">
        <f t="shared" si="5"/>
        <v/>
      </c>
      <c r="T34" t="str">
        <f t="shared" si="6"/>
        <v/>
      </c>
      <c r="AA34">
        <f t="shared" si="14"/>
        <v>2</v>
      </c>
      <c r="AB34">
        <f t="shared" si="15"/>
        <v>2</v>
      </c>
      <c r="AC34">
        <f t="shared" si="16"/>
        <v>2</v>
      </c>
      <c r="AD34">
        <f t="shared" si="17"/>
        <v>2</v>
      </c>
      <c r="AE34">
        <f t="shared" si="18"/>
        <v>1</v>
      </c>
      <c r="AF34" t="str">
        <f t="shared" si="8"/>
        <v>Thompson</v>
      </c>
    </row>
    <row r="35" spans="1:32" x14ac:dyDescent="0.25">
      <c r="A35">
        <v>15952</v>
      </c>
      <c r="B35" t="s">
        <v>30</v>
      </c>
      <c r="C35" t="s">
        <v>102</v>
      </c>
      <c r="D35" t="s">
        <v>103</v>
      </c>
      <c r="E35">
        <v>15.9</v>
      </c>
      <c r="F35">
        <v>7</v>
      </c>
      <c r="G35">
        <v>4000</v>
      </c>
      <c r="H35" t="s">
        <v>27</v>
      </c>
      <c r="I35" t="s">
        <v>29</v>
      </c>
      <c r="J35" t="s">
        <v>28</v>
      </c>
      <c r="M35">
        <f t="shared" si="19"/>
        <v>3.9750000000000002E-3</v>
      </c>
      <c r="O35">
        <v>0</v>
      </c>
      <c r="P35" t="str">
        <f t="shared" si="2"/>
        <v/>
      </c>
      <c r="Q35" t="str">
        <f t="shared" si="3"/>
        <v/>
      </c>
      <c r="R35">
        <f t="shared" si="4"/>
        <v>0</v>
      </c>
      <c r="S35" t="str">
        <f t="shared" si="5"/>
        <v/>
      </c>
      <c r="T35" t="str">
        <f t="shared" si="6"/>
        <v/>
      </c>
      <c r="AA35">
        <f t="shared" si="14"/>
        <v>2</v>
      </c>
      <c r="AB35">
        <f t="shared" si="15"/>
        <v>2</v>
      </c>
      <c r="AC35">
        <f t="shared" si="16"/>
        <v>2</v>
      </c>
      <c r="AD35">
        <f t="shared" si="17"/>
        <v>2</v>
      </c>
      <c r="AE35">
        <f t="shared" si="18"/>
        <v>1</v>
      </c>
      <c r="AF35" t="str">
        <f t="shared" si="8"/>
        <v>Henson</v>
      </c>
    </row>
    <row r="36" spans="1:32" x14ac:dyDescent="0.25">
      <c r="A36">
        <v>12424</v>
      </c>
      <c r="B36" t="s">
        <v>18</v>
      </c>
      <c r="C36" t="s">
        <v>92</v>
      </c>
      <c r="D36" t="s">
        <v>93</v>
      </c>
      <c r="E36">
        <v>17</v>
      </c>
      <c r="F36">
        <v>11</v>
      </c>
      <c r="G36">
        <v>4300</v>
      </c>
      <c r="H36" t="s">
        <v>27</v>
      </c>
      <c r="I36" t="s">
        <v>28</v>
      </c>
      <c r="J36" t="s">
        <v>29</v>
      </c>
      <c r="M36">
        <f t="shared" si="19"/>
        <v>3.9534883720930229E-3</v>
      </c>
      <c r="O36">
        <v>0</v>
      </c>
      <c r="P36" t="str">
        <f t="shared" si="2"/>
        <v/>
      </c>
      <c r="Q36" t="str">
        <f t="shared" si="3"/>
        <v/>
      </c>
      <c r="R36" t="str">
        <f t="shared" si="4"/>
        <v/>
      </c>
      <c r="S36" t="str">
        <f t="shared" si="5"/>
        <v/>
      </c>
      <c r="T36">
        <f t="shared" si="6"/>
        <v>0</v>
      </c>
      <c r="AA36">
        <f t="shared" si="14"/>
        <v>2</v>
      </c>
      <c r="AB36">
        <f t="shared" si="15"/>
        <v>2</v>
      </c>
      <c r="AC36">
        <f t="shared" si="16"/>
        <v>2</v>
      </c>
      <c r="AD36">
        <f t="shared" si="17"/>
        <v>2</v>
      </c>
      <c r="AE36">
        <f t="shared" si="18"/>
        <v>1</v>
      </c>
      <c r="AF36" t="str">
        <f t="shared" si="8"/>
        <v>Mozgov</v>
      </c>
    </row>
    <row r="37" spans="1:32" x14ac:dyDescent="0.25">
      <c r="A37">
        <v>9577</v>
      </c>
      <c r="B37" t="s">
        <v>24</v>
      </c>
      <c r="C37" t="s">
        <v>50</v>
      </c>
      <c r="D37" t="s">
        <v>51</v>
      </c>
      <c r="E37">
        <v>30</v>
      </c>
      <c r="F37">
        <v>11</v>
      </c>
      <c r="G37">
        <v>7600</v>
      </c>
      <c r="H37" t="s">
        <v>21</v>
      </c>
      <c r="I37" t="s">
        <v>22</v>
      </c>
      <c r="J37" t="s">
        <v>23</v>
      </c>
      <c r="M37">
        <f t="shared" si="19"/>
        <v>3.9473684210526317E-3</v>
      </c>
      <c r="O37">
        <v>0</v>
      </c>
      <c r="P37" t="str">
        <f t="shared" si="2"/>
        <v/>
      </c>
      <c r="Q37" t="str">
        <f t="shared" si="3"/>
        <v/>
      </c>
      <c r="R37" t="str">
        <f t="shared" si="4"/>
        <v/>
      </c>
      <c r="S37">
        <f t="shared" si="5"/>
        <v>0</v>
      </c>
      <c r="T37" t="str">
        <f t="shared" si="6"/>
        <v/>
      </c>
      <c r="AA37">
        <f t="shared" si="14"/>
        <v>2</v>
      </c>
      <c r="AB37">
        <f t="shared" si="15"/>
        <v>2</v>
      </c>
      <c r="AC37">
        <f t="shared" si="16"/>
        <v>2</v>
      </c>
      <c r="AD37">
        <f t="shared" si="17"/>
        <v>2</v>
      </c>
      <c r="AE37">
        <f t="shared" si="18"/>
        <v>1</v>
      </c>
      <c r="AF37" t="str">
        <f t="shared" si="8"/>
        <v>Gay</v>
      </c>
    </row>
    <row r="38" spans="1:32" x14ac:dyDescent="0.25">
      <c r="A38">
        <v>14509</v>
      </c>
      <c r="B38" t="s">
        <v>52</v>
      </c>
      <c r="C38" t="s">
        <v>59</v>
      </c>
      <c r="D38" t="s">
        <v>60</v>
      </c>
      <c r="E38">
        <v>24.8</v>
      </c>
      <c r="F38">
        <v>11</v>
      </c>
      <c r="G38">
        <v>6400</v>
      </c>
      <c r="H38" t="s">
        <v>15</v>
      </c>
      <c r="I38" t="s">
        <v>16</v>
      </c>
      <c r="J38" t="s">
        <v>17</v>
      </c>
      <c r="M38">
        <f t="shared" si="19"/>
        <v>3.875E-3</v>
      </c>
      <c r="O38">
        <v>0</v>
      </c>
      <c r="P38" t="str">
        <f t="shared" si="2"/>
        <v/>
      </c>
      <c r="Q38">
        <f t="shared" si="3"/>
        <v>0</v>
      </c>
      <c r="R38" t="str">
        <f t="shared" si="4"/>
        <v/>
      </c>
      <c r="S38" t="str">
        <f t="shared" si="5"/>
        <v/>
      </c>
      <c r="T38" t="str">
        <f t="shared" si="6"/>
        <v/>
      </c>
      <c r="AA38">
        <f t="shared" si="14"/>
        <v>2</v>
      </c>
      <c r="AB38">
        <f t="shared" si="15"/>
        <v>2</v>
      </c>
      <c r="AC38">
        <f t="shared" si="16"/>
        <v>2</v>
      </c>
      <c r="AD38">
        <f t="shared" si="17"/>
        <v>2</v>
      </c>
      <c r="AE38">
        <f t="shared" si="18"/>
        <v>1</v>
      </c>
      <c r="AF38" t="str">
        <f t="shared" si="8"/>
        <v>Thompson</v>
      </c>
    </row>
    <row r="39" spans="1:32" x14ac:dyDescent="0.25">
      <c r="A39">
        <v>9673</v>
      </c>
      <c r="B39" t="s">
        <v>12</v>
      </c>
      <c r="C39" t="s">
        <v>63</v>
      </c>
      <c r="D39" t="s">
        <v>64</v>
      </c>
      <c r="E39">
        <v>21.2</v>
      </c>
      <c r="F39">
        <v>10</v>
      </c>
      <c r="G39">
        <v>5700</v>
      </c>
      <c r="H39" t="s">
        <v>21</v>
      </c>
      <c r="I39" t="s">
        <v>23</v>
      </c>
      <c r="J39" t="s">
        <v>22</v>
      </c>
      <c r="M39">
        <f t="shared" si="19"/>
        <v>3.719298245614035E-3</v>
      </c>
      <c r="O39">
        <v>0</v>
      </c>
      <c r="P39">
        <f t="shared" si="2"/>
        <v>0</v>
      </c>
      <c r="Q39" t="str">
        <f t="shared" si="3"/>
        <v/>
      </c>
      <c r="R39" t="str">
        <f t="shared" si="4"/>
        <v/>
      </c>
      <c r="S39" t="str">
        <f t="shared" si="5"/>
        <v/>
      </c>
      <c r="T39" t="str">
        <f t="shared" si="6"/>
        <v/>
      </c>
      <c r="AA39">
        <f t="shared" si="14"/>
        <v>2</v>
      </c>
      <c r="AB39">
        <f t="shared" si="15"/>
        <v>2</v>
      </c>
      <c r="AC39">
        <f t="shared" si="16"/>
        <v>2</v>
      </c>
      <c r="AD39">
        <f t="shared" si="17"/>
        <v>2</v>
      </c>
      <c r="AE39">
        <f t="shared" si="18"/>
        <v>1</v>
      </c>
      <c r="AF39" t="str">
        <f t="shared" si="8"/>
        <v>Dragic</v>
      </c>
    </row>
    <row r="40" spans="1:32" x14ac:dyDescent="0.25">
      <c r="A40">
        <v>9459</v>
      </c>
      <c r="B40" t="s">
        <v>24</v>
      </c>
      <c r="C40" t="s">
        <v>34</v>
      </c>
      <c r="D40" t="s">
        <v>122</v>
      </c>
      <c r="E40">
        <v>13.7</v>
      </c>
      <c r="F40">
        <v>10</v>
      </c>
      <c r="G40">
        <v>3700</v>
      </c>
      <c r="H40" t="s">
        <v>15</v>
      </c>
      <c r="I40" t="s">
        <v>17</v>
      </c>
      <c r="J40" t="s">
        <v>16</v>
      </c>
      <c r="M40">
        <f t="shared" si="19"/>
        <v>3.7027027027027024E-3</v>
      </c>
      <c r="O40">
        <v>0</v>
      </c>
      <c r="P40" t="str">
        <f t="shared" si="2"/>
        <v/>
      </c>
      <c r="Q40" t="str">
        <f t="shared" si="3"/>
        <v/>
      </c>
      <c r="R40" t="str">
        <f t="shared" si="4"/>
        <v/>
      </c>
      <c r="S40">
        <f t="shared" si="5"/>
        <v>0</v>
      </c>
      <c r="T40" t="str">
        <f t="shared" si="6"/>
        <v/>
      </c>
      <c r="AA40">
        <f t="shared" si="14"/>
        <v>2</v>
      </c>
      <c r="AB40">
        <f t="shared" si="15"/>
        <v>2</v>
      </c>
      <c r="AC40">
        <f t="shared" si="16"/>
        <v>2</v>
      </c>
      <c r="AD40">
        <f t="shared" si="17"/>
        <v>2</v>
      </c>
      <c r="AE40">
        <f t="shared" si="18"/>
        <v>1</v>
      </c>
      <c r="AF40" t="str">
        <f t="shared" si="8"/>
        <v>Pierce</v>
      </c>
    </row>
    <row r="41" spans="1:32" x14ac:dyDescent="0.25">
      <c r="A41">
        <v>15592</v>
      </c>
      <c r="B41" t="s">
        <v>12</v>
      </c>
      <c r="C41" t="s">
        <v>113</v>
      </c>
      <c r="D41" t="s">
        <v>114</v>
      </c>
      <c r="E41">
        <v>14</v>
      </c>
      <c r="F41">
        <v>10</v>
      </c>
      <c r="G41">
        <v>3800</v>
      </c>
      <c r="H41" t="s">
        <v>15</v>
      </c>
      <c r="I41" t="s">
        <v>17</v>
      </c>
      <c r="J41" t="s">
        <v>16</v>
      </c>
      <c r="M41">
        <f t="shared" si="19"/>
        <v>3.6842105263157894E-3</v>
      </c>
      <c r="O41">
        <v>0</v>
      </c>
      <c r="P41">
        <f t="shared" si="2"/>
        <v>0</v>
      </c>
      <c r="Q41" t="str">
        <f t="shared" si="3"/>
        <v/>
      </c>
      <c r="R41" t="str">
        <f t="shared" si="4"/>
        <v/>
      </c>
      <c r="S41" t="str">
        <f t="shared" si="5"/>
        <v/>
      </c>
      <c r="T41" t="str">
        <f t="shared" si="6"/>
        <v/>
      </c>
      <c r="AA41">
        <f t="shared" si="14"/>
        <v>2</v>
      </c>
      <c r="AB41">
        <f t="shared" si="15"/>
        <v>2</v>
      </c>
      <c r="AC41">
        <f t="shared" si="16"/>
        <v>2</v>
      </c>
      <c r="AD41">
        <f t="shared" si="17"/>
        <v>2</v>
      </c>
      <c r="AE41">
        <f t="shared" si="18"/>
        <v>1</v>
      </c>
      <c r="AF41" t="str">
        <f t="shared" si="8"/>
        <v>Rivers</v>
      </c>
    </row>
    <row r="42" spans="1:32" x14ac:dyDescent="0.25">
      <c r="A42">
        <v>23823</v>
      </c>
      <c r="B42" t="s">
        <v>18</v>
      </c>
      <c r="C42" t="s">
        <v>98</v>
      </c>
      <c r="D42" t="s">
        <v>99</v>
      </c>
      <c r="E42">
        <v>15.3</v>
      </c>
      <c r="F42">
        <v>12</v>
      </c>
      <c r="G42">
        <v>4200</v>
      </c>
      <c r="H42" t="s">
        <v>21</v>
      </c>
      <c r="I42" t="s">
        <v>22</v>
      </c>
      <c r="J42" t="s">
        <v>23</v>
      </c>
      <c r="M42">
        <f t="shared" si="19"/>
        <v>3.642857142857143E-3</v>
      </c>
      <c r="O42">
        <v>0</v>
      </c>
      <c r="P42" t="str">
        <f t="shared" si="2"/>
        <v/>
      </c>
      <c r="Q42" t="str">
        <f t="shared" si="3"/>
        <v/>
      </c>
      <c r="R42" t="str">
        <f t="shared" si="4"/>
        <v/>
      </c>
      <c r="S42" t="str">
        <f t="shared" si="5"/>
        <v/>
      </c>
      <c r="T42">
        <f t="shared" si="6"/>
        <v>0</v>
      </c>
      <c r="AA42">
        <f t="shared" si="14"/>
        <v>2</v>
      </c>
      <c r="AB42">
        <f t="shared" si="15"/>
        <v>2</v>
      </c>
      <c r="AC42">
        <f t="shared" si="16"/>
        <v>2</v>
      </c>
      <c r="AD42">
        <f t="shared" si="17"/>
        <v>2</v>
      </c>
      <c r="AE42">
        <f t="shared" si="18"/>
        <v>1</v>
      </c>
      <c r="AF42" t="str">
        <f t="shared" si="8"/>
        <v>Cauley-Stein</v>
      </c>
    </row>
    <row r="43" spans="1:32" x14ac:dyDescent="0.25">
      <c r="A43">
        <v>9479</v>
      </c>
      <c r="B43" t="s">
        <v>24</v>
      </c>
      <c r="C43" t="s">
        <v>72</v>
      </c>
      <c r="D43" t="s">
        <v>73</v>
      </c>
      <c r="E43">
        <v>19.3</v>
      </c>
      <c r="F43">
        <v>10</v>
      </c>
      <c r="G43">
        <v>5300</v>
      </c>
      <c r="H43" t="s">
        <v>21</v>
      </c>
      <c r="I43" t="s">
        <v>23</v>
      </c>
      <c r="J43" t="s">
        <v>22</v>
      </c>
      <c r="M43">
        <f t="shared" si="19"/>
        <v>3.6415094339622644E-3</v>
      </c>
      <c r="O43">
        <v>0</v>
      </c>
      <c r="P43" t="str">
        <f t="shared" si="2"/>
        <v/>
      </c>
      <c r="Q43" t="str">
        <f t="shared" si="3"/>
        <v/>
      </c>
      <c r="R43" t="str">
        <f t="shared" si="4"/>
        <v/>
      </c>
      <c r="S43">
        <f t="shared" si="5"/>
        <v>0</v>
      </c>
      <c r="T43" t="str">
        <f t="shared" si="6"/>
        <v/>
      </c>
      <c r="AA43">
        <f t="shared" si="14"/>
        <v>2</v>
      </c>
      <c r="AB43">
        <f t="shared" si="15"/>
        <v>2</v>
      </c>
      <c r="AC43">
        <f t="shared" si="16"/>
        <v>2</v>
      </c>
      <c r="AD43">
        <f t="shared" si="17"/>
        <v>2</v>
      </c>
      <c r="AE43">
        <f t="shared" si="18"/>
        <v>1</v>
      </c>
      <c r="AF43" t="str">
        <f t="shared" si="8"/>
        <v>Deng</v>
      </c>
    </row>
    <row r="44" spans="1:32" x14ac:dyDescent="0.25">
      <c r="A44">
        <v>9623</v>
      </c>
      <c r="B44" t="s">
        <v>12</v>
      </c>
      <c r="C44" t="s">
        <v>33</v>
      </c>
      <c r="D44" t="s">
        <v>34</v>
      </c>
      <c r="E44">
        <v>31.7</v>
      </c>
      <c r="F44">
        <v>7</v>
      </c>
      <c r="G44">
        <v>8900</v>
      </c>
      <c r="H44" t="s">
        <v>15</v>
      </c>
      <c r="I44" t="s">
        <v>17</v>
      </c>
      <c r="J44" t="s">
        <v>16</v>
      </c>
      <c r="K44" t="s">
        <v>35</v>
      </c>
      <c r="L44" t="s">
        <v>36</v>
      </c>
      <c r="M44">
        <f t="shared" si="19"/>
        <v>3.5617977528089886E-3</v>
      </c>
      <c r="O44">
        <v>0</v>
      </c>
      <c r="P44">
        <f t="shared" si="2"/>
        <v>0</v>
      </c>
      <c r="Q44" t="str">
        <f t="shared" si="3"/>
        <v/>
      </c>
      <c r="R44" t="str">
        <f t="shared" si="4"/>
        <v/>
      </c>
      <c r="S44" t="str">
        <f t="shared" si="5"/>
        <v/>
      </c>
      <c r="T44" t="str">
        <f t="shared" si="6"/>
        <v/>
      </c>
      <c r="AA44">
        <f t="shared" si="14"/>
        <v>2</v>
      </c>
      <c r="AB44">
        <f t="shared" si="15"/>
        <v>2</v>
      </c>
      <c r="AC44">
        <f t="shared" si="16"/>
        <v>2</v>
      </c>
      <c r="AD44">
        <f t="shared" si="17"/>
        <v>2</v>
      </c>
      <c r="AE44">
        <f t="shared" si="18"/>
        <v>1</v>
      </c>
      <c r="AF44" t="str">
        <f t="shared" si="8"/>
        <v>Paul</v>
      </c>
    </row>
    <row r="45" spans="1:32" x14ac:dyDescent="0.25">
      <c r="A45">
        <v>9674</v>
      </c>
      <c r="B45" t="s">
        <v>52</v>
      </c>
      <c r="C45" t="s">
        <v>130</v>
      </c>
      <c r="D45" t="s">
        <v>131</v>
      </c>
      <c r="E45">
        <v>11.9</v>
      </c>
      <c r="F45">
        <v>10</v>
      </c>
      <c r="G45">
        <v>3600</v>
      </c>
      <c r="H45" t="s">
        <v>15</v>
      </c>
      <c r="I45" t="s">
        <v>16</v>
      </c>
      <c r="J45" t="s">
        <v>17</v>
      </c>
      <c r="M45">
        <f t="shared" si="19"/>
        <v>3.3055555555555555E-3</v>
      </c>
      <c r="O45">
        <v>0</v>
      </c>
      <c r="P45" t="str">
        <f t="shared" si="2"/>
        <v/>
      </c>
      <c r="Q45">
        <f t="shared" si="3"/>
        <v>0</v>
      </c>
      <c r="R45" t="str">
        <f t="shared" si="4"/>
        <v/>
      </c>
      <c r="S45" t="str">
        <f t="shared" si="5"/>
        <v/>
      </c>
      <c r="T45" t="str">
        <f t="shared" si="6"/>
        <v/>
      </c>
      <c r="AA45">
        <f t="shared" si="14"/>
        <v>2</v>
      </c>
      <c r="AB45">
        <f t="shared" si="15"/>
        <v>2</v>
      </c>
      <c r="AC45">
        <f t="shared" si="16"/>
        <v>2</v>
      </c>
      <c r="AD45">
        <f t="shared" si="17"/>
        <v>2</v>
      </c>
      <c r="AE45">
        <f t="shared" si="18"/>
        <v>1</v>
      </c>
      <c r="AF45" t="str">
        <f t="shared" si="8"/>
        <v>Barbosa</v>
      </c>
    </row>
    <row r="46" spans="1:32" x14ac:dyDescent="0.25">
      <c r="A46">
        <v>15792</v>
      </c>
      <c r="B46" t="s">
        <v>18</v>
      </c>
      <c r="C46" t="s">
        <v>136</v>
      </c>
      <c r="D46" t="s">
        <v>137</v>
      </c>
      <c r="E46">
        <v>11.5</v>
      </c>
      <c r="F46">
        <v>11</v>
      </c>
      <c r="G46">
        <v>3500</v>
      </c>
      <c r="H46" t="s">
        <v>27</v>
      </c>
      <c r="I46" t="s">
        <v>29</v>
      </c>
      <c r="J46" t="s">
        <v>28</v>
      </c>
      <c r="M46">
        <f t="shared" si="19"/>
        <v>3.2857142857142859E-3</v>
      </c>
      <c r="O46">
        <v>0</v>
      </c>
      <c r="P46" t="str">
        <f t="shared" si="2"/>
        <v/>
      </c>
      <c r="Q46" t="str">
        <f t="shared" si="3"/>
        <v/>
      </c>
      <c r="R46" t="str">
        <f t="shared" si="4"/>
        <v/>
      </c>
      <c r="S46" t="str">
        <f t="shared" si="5"/>
        <v/>
      </c>
      <c r="T46">
        <f t="shared" si="6"/>
        <v>0</v>
      </c>
      <c r="AA46">
        <f t="shared" si="14"/>
        <v>2</v>
      </c>
      <c r="AB46">
        <f t="shared" si="15"/>
        <v>2</v>
      </c>
      <c r="AC46">
        <f t="shared" si="16"/>
        <v>2</v>
      </c>
      <c r="AD46">
        <f t="shared" si="17"/>
        <v>2</v>
      </c>
      <c r="AE46">
        <f t="shared" si="18"/>
        <v>1</v>
      </c>
      <c r="AF46" t="str">
        <f t="shared" si="8"/>
        <v>O'Bryant</v>
      </c>
    </row>
    <row r="47" spans="1:32" x14ac:dyDescent="0.25">
      <c r="A47">
        <v>9706</v>
      </c>
      <c r="B47" t="s">
        <v>24</v>
      </c>
      <c r="C47" t="s">
        <v>189</v>
      </c>
      <c r="D47" t="s">
        <v>190</v>
      </c>
      <c r="E47">
        <v>11.4</v>
      </c>
      <c r="F47">
        <v>11</v>
      </c>
      <c r="G47">
        <v>3500</v>
      </c>
      <c r="H47" t="s">
        <v>27</v>
      </c>
      <c r="I47" t="s">
        <v>28</v>
      </c>
      <c r="J47" t="s">
        <v>29</v>
      </c>
      <c r="M47">
        <f t="shared" si="19"/>
        <v>3.2571428571428573E-3</v>
      </c>
      <c r="O47">
        <v>0</v>
      </c>
      <c r="P47" t="str">
        <f t="shared" si="2"/>
        <v/>
      </c>
      <c r="Q47" t="str">
        <f t="shared" si="3"/>
        <v/>
      </c>
      <c r="R47" t="str">
        <f t="shared" si="4"/>
        <v/>
      </c>
      <c r="S47">
        <f t="shared" si="5"/>
        <v>0</v>
      </c>
      <c r="T47" t="str">
        <f t="shared" si="6"/>
        <v/>
      </c>
      <c r="AA47">
        <f t="shared" si="14"/>
        <v>2</v>
      </c>
      <c r="AB47">
        <f t="shared" si="15"/>
        <v>2</v>
      </c>
      <c r="AC47">
        <f t="shared" si="16"/>
        <v>2</v>
      </c>
      <c r="AD47">
        <f t="shared" si="17"/>
        <v>2</v>
      </c>
      <c r="AE47">
        <f t="shared" si="18"/>
        <v>1</v>
      </c>
      <c r="AF47" t="str">
        <f t="shared" si="8"/>
        <v>Jefferson</v>
      </c>
    </row>
    <row r="48" spans="1:32" x14ac:dyDescent="0.25">
      <c r="A48">
        <v>12369</v>
      </c>
      <c r="B48" t="s">
        <v>52</v>
      </c>
      <c r="C48" t="s">
        <v>123</v>
      </c>
      <c r="D48" t="s">
        <v>124</v>
      </c>
      <c r="E48">
        <v>11.7</v>
      </c>
      <c r="F48">
        <v>10</v>
      </c>
      <c r="G48">
        <v>3600</v>
      </c>
      <c r="H48" t="s">
        <v>15</v>
      </c>
      <c r="I48" t="s">
        <v>17</v>
      </c>
      <c r="J48" t="s">
        <v>16</v>
      </c>
      <c r="M48">
        <f t="shared" si="19"/>
        <v>3.2499999999999999E-3</v>
      </c>
      <c r="O48">
        <v>0</v>
      </c>
      <c r="P48" t="str">
        <f t="shared" si="2"/>
        <v/>
      </c>
      <c r="Q48">
        <f t="shared" si="3"/>
        <v>0</v>
      </c>
      <c r="R48" t="str">
        <f t="shared" si="4"/>
        <v/>
      </c>
      <c r="S48" t="str">
        <f t="shared" si="5"/>
        <v/>
      </c>
      <c r="T48" t="str">
        <f t="shared" si="6"/>
        <v/>
      </c>
      <c r="AA48">
        <f t="shared" si="14"/>
        <v>2</v>
      </c>
      <c r="AB48">
        <f t="shared" si="15"/>
        <v>2</v>
      </c>
      <c r="AC48">
        <f t="shared" si="16"/>
        <v>2</v>
      </c>
      <c r="AD48">
        <f t="shared" si="17"/>
        <v>2</v>
      </c>
      <c r="AE48">
        <f t="shared" si="18"/>
        <v>1</v>
      </c>
      <c r="AF48" t="str">
        <f t="shared" si="8"/>
        <v>Stephenson</v>
      </c>
    </row>
    <row r="49" spans="1:32" x14ac:dyDescent="0.25">
      <c r="A49">
        <v>9693</v>
      </c>
      <c r="B49" t="s">
        <v>12</v>
      </c>
      <c r="C49" t="s">
        <v>165</v>
      </c>
      <c r="D49" t="s">
        <v>166</v>
      </c>
      <c r="E49">
        <v>11.1</v>
      </c>
      <c r="F49">
        <v>9</v>
      </c>
      <c r="G49">
        <v>3500</v>
      </c>
      <c r="H49" t="s">
        <v>21</v>
      </c>
      <c r="I49" t="s">
        <v>23</v>
      </c>
      <c r="J49" t="s">
        <v>22</v>
      </c>
      <c r="M49">
        <f t="shared" si="19"/>
        <v>3.1714285714285711E-3</v>
      </c>
      <c r="O49">
        <v>0</v>
      </c>
      <c r="P49">
        <f t="shared" si="2"/>
        <v>0</v>
      </c>
      <c r="Q49" t="str">
        <f t="shared" si="3"/>
        <v/>
      </c>
      <c r="R49" t="str">
        <f t="shared" si="4"/>
        <v/>
      </c>
      <c r="S49" t="str">
        <f t="shared" si="5"/>
        <v/>
      </c>
      <c r="T49" t="str">
        <f t="shared" si="6"/>
        <v/>
      </c>
      <c r="AA49">
        <f t="shared" si="14"/>
        <v>2</v>
      </c>
      <c r="AB49">
        <f t="shared" si="15"/>
        <v>2</v>
      </c>
      <c r="AC49">
        <f t="shared" si="16"/>
        <v>2</v>
      </c>
      <c r="AD49">
        <f t="shared" si="17"/>
        <v>2</v>
      </c>
      <c r="AE49">
        <f t="shared" si="18"/>
        <v>1</v>
      </c>
      <c r="AF49" t="str">
        <f t="shared" si="8"/>
        <v>Udrih</v>
      </c>
    </row>
    <row r="50" spans="1:32" x14ac:dyDescent="0.25">
      <c r="A50">
        <v>9449</v>
      </c>
      <c r="B50" t="s">
        <v>30</v>
      </c>
      <c r="C50" t="s">
        <v>108</v>
      </c>
      <c r="D50" t="s">
        <v>80</v>
      </c>
      <c r="E50">
        <v>12.3</v>
      </c>
      <c r="F50">
        <v>10</v>
      </c>
      <c r="G50">
        <v>3900</v>
      </c>
      <c r="H50" t="s">
        <v>15</v>
      </c>
      <c r="I50" t="s">
        <v>17</v>
      </c>
      <c r="J50" t="s">
        <v>16</v>
      </c>
      <c r="M50">
        <f t="shared" si="19"/>
        <v>3.1538461538461542E-3</v>
      </c>
      <c r="O50">
        <v>0</v>
      </c>
      <c r="P50" t="str">
        <f t="shared" si="2"/>
        <v/>
      </c>
      <c r="Q50" t="str">
        <f t="shared" si="3"/>
        <v/>
      </c>
      <c r="R50">
        <f t="shared" si="4"/>
        <v>0</v>
      </c>
      <c r="S50" t="str">
        <f t="shared" si="5"/>
        <v/>
      </c>
      <c r="T50" t="str">
        <f t="shared" si="6"/>
        <v/>
      </c>
      <c r="AA50">
        <f t="shared" si="14"/>
        <v>2</v>
      </c>
      <c r="AB50">
        <f t="shared" si="15"/>
        <v>2</v>
      </c>
      <c r="AC50">
        <f t="shared" si="16"/>
        <v>2</v>
      </c>
      <c r="AD50">
        <f t="shared" si="17"/>
        <v>2</v>
      </c>
      <c r="AE50">
        <f t="shared" si="18"/>
        <v>1</v>
      </c>
      <c r="AF50" t="str">
        <f t="shared" si="8"/>
        <v>Smith</v>
      </c>
    </row>
    <row r="51" spans="1:32" x14ac:dyDescent="0.25">
      <c r="A51">
        <v>9506</v>
      </c>
      <c r="B51" t="s">
        <v>52</v>
      </c>
      <c r="C51" t="s">
        <v>79</v>
      </c>
      <c r="D51" t="s">
        <v>80</v>
      </c>
      <c r="E51">
        <v>15.6</v>
      </c>
      <c r="F51">
        <v>8</v>
      </c>
      <c r="G51">
        <v>5000</v>
      </c>
      <c r="H51" t="s">
        <v>27</v>
      </c>
      <c r="I51" t="s">
        <v>28</v>
      </c>
      <c r="J51" t="s">
        <v>29</v>
      </c>
      <c r="M51">
        <f t="shared" si="19"/>
        <v>3.1199999999999999E-3</v>
      </c>
      <c r="O51">
        <v>0</v>
      </c>
      <c r="P51" t="str">
        <f t="shared" si="2"/>
        <v/>
      </c>
      <c r="Q51">
        <f t="shared" si="3"/>
        <v>0</v>
      </c>
      <c r="R51" t="str">
        <f t="shared" si="4"/>
        <v/>
      </c>
      <c r="S51" t="str">
        <f t="shared" si="5"/>
        <v/>
      </c>
      <c r="T51" t="str">
        <f t="shared" si="6"/>
        <v/>
      </c>
      <c r="AA51">
        <f t="shared" si="14"/>
        <v>2</v>
      </c>
      <c r="AB51">
        <f t="shared" si="15"/>
        <v>2</v>
      </c>
      <c r="AC51">
        <f t="shared" si="16"/>
        <v>2</v>
      </c>
      <c r="AD51">
        <f t="shared" si="17"/>
        <v>2</v>
      </c>
      <c r="AE51">
        <f t="shared" si="18"/>
        <v>1</v>
      </c>
      <c r="AF51" t="str">
        <f t="shared" si="8"/>
        <v>Smith</v>
      </c>
    </row>
    <row r="52" spans="1:32" x14ac:dyDescent="0.25">
      <c r="A52">
        <v>9643</v>
      </c>
      <c r="B52" t="s">
        <v>12</v>
      </c>
      <c r="C52" t="s">
        <v>154</v>
      </c>
      <c r="D52" t="s">
        <v>155</v>
      </c>
      <c r="E52">
        <v>10.7</v>
      </c>
      <c r="F52">
        <v>11</v>
      </c>
      <c r="G52">
        <v>3500</v>
      </c>
      <c r="H52" t="s">
        <v>15</v>
      </c>
      <c r="I52" t="s">
        <v>16</v>
      </c>
      <c r="J52" t="s">
        <v>17</v>
      </c>
      <c r="K52" t="s">
        <v>35</v>
      </c>
      <c r="L52" t="s">
        <v>156</v>
      </c>
      <c r="M52">
        <f t="shared" si="19"/>
        <v>3.0571428571428568E-3</v>
      </c>
      <c r="O52">
        <v>0</v>
      </c>
      <c r="P52">
        <f t="shared" si="2"/>
        <v>0</v>
      </c>
      <c r="Q52" t="str">
        <f t="shared" si="3"/>
        <v/>
      </c>
      <c r="R52" t="str">
        <f t="shared" si="4"/>
        <v/>
      </c>
      <c r="S52" t="str">
        <f t="shared" si="5"/>
        <v/>
      </c>
      <c r="T52" t="str">
        <f t="shared" si="6"/>
        <v/>
      </c>
      <c r="AA52">
        <f t="shared" si="14"/>
        <v>2</v>
      </c>
      <c r="AB52">
        <f t="shared" si="15"/>
        <v>2</v>
      </c>
      <c r="AC52">
        <f t="shared" si="16"/>
        <v>2</v>
      </c>
      <c r="AD52">
        <f t="shared" si="17"/>
        <v>2</v>
      </c>
      <c r="AE52">
        <f t="shared" si="18"/>
        <v>1</v>
      </c>
      <c r="AF52" t="str">
        <f t="shared" si="8"/>
        <v>Livingston</v>
      </c>
    </row>
    <row r="53" spans="1:32" x14ac:dyDescent="0.25">
      <c r="A53">
        <v>9671</v>
      </c>
      <c r="B53" t="s">
        <v>30</v>
      </c>
      <c r="C53" t="s">
        <v>172</v>
      </c>
      <c r="D53" t="s">
        <v>173</v>
      </c>
      <c r="E53">
        <v>10.5</v>
      </c>
      <c r="F53">
        <v>10</v>
      </c>
      <c r="G53">
        <v>3500</v>
      </c>
      <c r="H53" t="s">
        <v>15</v>
      </c>
      <c r="I53" t="s">
        <v>16</v>
      </c>
      <c r="J53" t="s">
        <v>17</v>
      </c>
      <c r="M53">
        <f t="shared" si="19"/>
        <v>3.0000000000000001E-3</v>
      </c>
      <c r="O53">
        <v>0</v>
      </c>
      <c r="P53" t="str">
        <f t="shared" si="2"/>
        <v/>
      </c>
      <c r="Q53" t="str">
        <f t="shared" si="3"/>
        <v/>
      </c>
      <c r="R53">
        <f t="shared" si="4"/>
        <v>0</v>
      </c>
      <c r="S53" t="str">
        <f t="shared" si="5"/>
        <v/>
      </c>
      <c r="T53" t="str">
        <f t="shared" si="6"/>
        <v/>
      </c>
      <c r="AA53">
        <f t="shared" si="14"/>
        <v>2</v>
      </c>
      <c r="AB53">
        <f t="shared" si="15"/>
        <v>2</v>
      </c>
      <c r="AC53">
        <f t="shared" si="16"/>
        <v>2</v>
      </c>
      <c r="AD53">
        <f t="shared" si="17"/>
        <v>2</v>
      </c>
      <c r="AE53">
        <f t="shared" si="18"/>
        <v>1</v>
      </c>
      <c r="AF53" t="str">
        <f t="shared" si="8"/>
        <v>Speights</v>
      </c>
    </row>
    <row r="54" spans="1:32" x14ac:dyDescent="0.25">
      <c r="A54">
        <v>9849</v>
      </c>
      <c r="B54" t="s">
        <v>52</v>
      </c>
      <c r="C54" t="s">
        <v>169</v>
      </c>
      <c r="D54" t="s">
        <v>40</v>
      </c>
      <c r="E54">
        <v>10.1</v>
      </c>
      <c r="F54">
        <v>4</v>
      </c>
      <c r="G54">
        <v>3500</v>
      </c>
      <c r="H54" t="s">
        <v>21</v>
      </c>
      <c r="I54" t="s">
        <v>23</v>
      </c>
      <c r="J54" t="s">
        <v>22</v>
      </c>
      <c r="M54">
        <f t="shared" si="19"/>
        <v>2.8857142857142857E-3</v>
      </c>
      <c r="O54">
        <v>0</v>
      </c>
      <c r="P54" t="str">
        <f t="shared" si="2"/>
        <v/>
      </c>
      <c r="Q54">
        <f t="shared" si="3"/>
        <v>0</v>
      </c>
      <c r="R54" t="str">
        <f t="shared" si="4"/>
        <v/>
      </c>
      <c r="S54" t="str">
        <f t="shared" si="5"/>
        <v/>
      </c>
      <c r="T54" t="str">
        <f t="shared" si="6"/>
        <v/>
      </c>
      <c r="AA54">
        <f t="shared" si="14"/>
        <v>2</v>
      </c>
      <c r="AB54">
        <f t="shared" si="15"/>
        <v>2</v>
      </c>
      <c r="AC54">
        <f t="shared" si="16"/>
        <v>2</v>
      </c>
      <c r="AD54">
        <f t="shared" si="17"/>
        <v>2</v>
      </c>
      <c r="AE54">
        <f t="shared" si="18"/>
        <v>1</v>
      </c>
      <c r="AF54" t="str">
        <f t="shared" si="8"/>
        <v>Green</v>
      </c>
    </row>
    <row r="55" spans="1:32" x14ac:dyDescent="0.25">
      <c r="A55">
        <v>15727</v>
      </c>
      <c r="B55" t="s">
        <v>52</v>
      </c>
      <c r="C55" t="s">
        <v>125</v>
      </c>
      <c r="D55" t="s">
        <v>126</v>
      </c>
      <c r="E55">
        <v>10.3</v>
      </c>
      <c r="F55">
        <v>12</v>
      </c>
      <c r="G55">
        <v>3600</v>
      </c>
      <c r="H55" t="s">
        <v>21</v>
      </c>
      <c r="I55" t="s">
        <v>22</v>
      </c>
      <c r="J55" t="s">
        <v>23</v>
      </c>
      <c r="M55">
        <f t="shared" si="19"/>
        <v>2.8611111111111111E-3</v>
      </c>
      <c r="O55">
        <v>0</v>
      </c>
      <c r="P55" t="str">
        <f t="shared" si="2"/>
        <v/>
      </c>
      <c r="Q55">
        <f t="shared" si="3"/>
        <v>0</v>
      </c>
      <c r="R55" t="str">
        <f t="shared" si="4"/>
        <v/>
      </c>
      <c r="S55" t="str">
        <f t="shared" si="5"/>
        <v/>
      </c>
      <c r="T55" t="str">
        <f t="shared" si="6"/>
        <v/>
      </c>
      <c r="AA55">
        <f t="shared" si="14"/>
        <v>2</v>
      </c>
      <c r="AB55">
        <f t="shared" si="15"/>
        <v>2</v>
      </c>
      <c r="AC55">
        <f t="shared" si="16"/>
        <v>2</v>
      </c>
      <c r="AD55">
        <f t="shared" si="17"/>
        <v>2</v>
      </c>
      <c r="AE55">
        <f t="shared" si="18"/>
        <v>1</v>
      </c>
      <c r="AF55" t="str">
        <f t="shared" si="8"/>
        <v>McLemore</v>
      </c>
    </row>
    <row r="56" spans="1:32" x14ac:dyDescent="0.25">
      <c r="A56">
        <v>12348</v>
      </c>
      <c r="B56" t="s">
        <v>24</v>
      </c>
      <c r="C56" t="s">
        <v>127</v>
      </c>
      <c r="D56" t="s">
        <v>112</v>
      </c>
      <c r="E56">
        <v>8.6999999999999993</v>
      </c>
      <c r="F56">
        <v>10</v>
      </c>
      <c r="G56">
        <v>3600</v>
      </c>
      <c r="H56" t="s">
        <v>15</v>
      </c>
      <c r="I56" t="s">
        <v>17</v>
      </c>
      <c r="J56" t="s">
        <v>16</v>
      </c>
      <c r="M56">
        <f t="shared" si="19"/>
        <v>2.4166666666666664E-3</v>
      </c>
      <c r="O56">
        <v>0</v>
      </c>
      <c r="P56" t="str">
        <f t="shared" si="2"/>
        <v/>
      </c>
      <c r="Q56" t="str">
        <f t="shared" si="3"/>
        <v/>
      </c>
      <c r="R56" t="str">
        <f t="shared" si="4"/>
        <v/>
      </c>
      <c r="S56">
        <f t="shared" si="5"/>
        <v>0</v>
      </c>
      <c r="T56" t="str">
        <f t="shared" si="6"/>
        <v/>
      </c>
      <c r="AA56">
        <f t="shared" si="14"/>
        <v>2</v>
      </c>
      <c r="AB56">
        <f t="shared" si="15"/>
        <v>2</v>
      </c>
      <c r="AC56">
        <f t="shared" si="16"/>
        <v>2</v>
      </c>
      <c r="AD56">
        <f t="shared" si="17"/>
        <v>2</v>
      </c>
      <c r="AE56">
        <f t="shared" si="18"/>
        <v>1</v>
      </c>
      <c r="AF56" t="str">
        <f t="shared" si="8"/>
        <v>Johnson</v>
      </c>
    </row>
    <row r="57" spans="1:32" x14ac:dyDescent="0.25">
      <c r="A57">
        <v>42689</v>
      </c>
      <c r="B57" t="s">
        <v>12</v>
      </c>
      <c r="C57" t="s">
        <v>111</v>
      </c>
      <c r="D57" t="s">
        <v>182</v>
      </c>
      <c r="E57">
        <v>8.4</v>
      </c>
      <c r="F57">
        <v>6</v>
      </c>
      <c r="G57">
        <v>3500</v>
      </c>
      <c r="H57" t="s">
        <v>27</v>
      </c>
      <c r="I57" t="s">
        <v>29</v>
      </c>
      <c r="J57" t="s">
        <v>28</v>
      </c>
      <c r="M57">
        <f t="shared" si="19"/>
        <v>2.4000000000000002E-3</v>
      </c>
      <c r="O57">
        <v>0</v>
      </c>
      <c r="P57">
        <f t="shared" si="2"/>
        <v>0</v>
      </c>
      <c r="Q57" t="str">
        <f t="shared" si="3"/>
        <v/>
      </c>
      <c r="R57" t="str">
        <f t="shared" si="4"/>
        <v/>
      </c>
      <c r="S57" t="str">
        <f t="shared" si="5"/>
        <v/>
      </c>
      <c r="T57" t="str">
        <f t="shared" si="6"/>
        <v/>
      </c>
      <c r="AA57">
        <f t="shared" si="14"/>
        <v>2</v>
      </c>
      <c r="AB57">
        <f t="shared" si="15"/>
        <v>2</v>
      </c>
      <c r="AC57">
        <f t="shared" si="16"/>
        <v>2</v>
      </c>
      <c r="AD57">
        <f t="shared" si="17"/>
        <v>2</v>
      </c>
      <c r="AE57">
        <f t="shared" si="18"/>
        <v>1</v>
      </c>
      <c r="AF57" t="str">
        <f t="shared" si="8"/>
        <v>Ennis</v>
      </c>
    </row>
    <row r="58" spans="1:32" x14ac:dyDescent="0.25">
      <c r="A58">
        <v>42550</v>
      </c>
      <c r="B58" t="s">
        <v>30</v>
      </c>
      <c r="C58" t="s">
        <v>67</v>
      </c>
      <c r="D58" t="s">
        <v>68</v>
      </c>
      <c r="E58">
        <v>12.7</v>
      </c>
      <c r="F58">
        <v>5</v>
      </c>
      <c r="G58">
        <v>5600</v>
      </c>
      <c r="H58" t="s">
        <v>27</v>
      </c>
      <c r="I58" t="s">
        <v>29</v>
      </c>
      <c r="J58" t="s">
        <v>28</v>
      </c>
      <c r="K58" t="s">
        <v>35</v>
      </c>
      <c r="L58" t="s">
        <v>69</v>
      </c>
      <c r="M58">
        <f t="shared" si="19"/>
        <v>2.2678571428571426E-3</v>
      </c>
      <c r="O58">
        <v>0</v>
      </c>
      <c r="P58" t="str">
        <f t="shared" si="2"/>
        <v/>
      </c>
      <c r="Q58" t="str">
        <f t="shared" si="3"/>
        <v/>
      </c>
      <c r="R58">
        <f t="shared" si="4"/>
        <v>0</v>
      </c>
      <c r="S58" t="str">
        <f t="shared" si="5"/>
        <v/>
      </c>
      <c r="T58" t="str">
        <f t="shared" si="6"/>
        <v/>
      </c>
      <c r="AA58">
        <f t="shared" si="14"/>
        <v>2</v>
      </c>
      <c r="AB58">
        <f t="shared" si="15"/>
        <v>2</v>
      </c>
      <c r="AC58">
        <f t="shared" si="16"/>
        <v>2</v>
      </c>
      <c r="AD58">
        <f t="shared" si="17"/>
        <v>2</v>
      </c>
      <c r="AE58">
        <f t="shared" si="18"/>
        <v>1</v>
      </c>
      <c r="AF58" t="str">
        <f t="shared" si="8"/>
        <v>Parker</v>
      </c>
    </row>
    <row r="59" spans="1:32" x14ac:dyDescent="0.25">
      <c r="A59">
        <v>9778</v>
      </c>
      <c r="B59" t="s">
        <v>30</v>
      </c>
      <c r="C59" t="s">
        <v>108</v>
      </c>
      <c r="D59" t="s">
        <v>141</v>
      </c>
      <c r="E59">
        <v>7.9</v>
      </c>
      <c r="F59">
        <v>10</v>
      </c>
      <c r="G59">
        <v>3500</v>
      </c>
      <c r="H59" t="s">
        <v>21</v>
      </c>
      <c r="I59" t="s">
        <v>23</v>
      </c>
      <c r="J59" t="s">
        <v>22</v>
      </c>
      <c r="M59">
        <f t="shared" si="19"/>
        <v>2.2571428571428573E-3</v>
      </c>
      <c r="O59">
        <v>0</v>
      </c>
      <c r="P59" t="str">
        <f t="shared" si="2"/>
        <v/>
      </c>
      <c r="Q59" t="str">
        <f t="shared" si="3"/>
        <v/>
      </c>
      <c r="R59">
        <f t="shared" si="4"/>
        <v>0</v>
      </c>
      <c r="S59" t="str">
        <f t="shared" si="5"/>
        <v/>
      </c>
      <c r="T59" t="str">
        <f t="shared" si="6"/>
        <v/>
      </c>
      <c r="AA59">
        <f t="shared" si="14"/>
        <v>2</v>
      </c>
      <c r="AB59">
        <f t="shared" si="15"/>
        <v>2</v>
      </c>
      <c r="AC59">
        <f t="shared" si="16"/>
        <v>2</v>
      </c>
      <c r="AD59">
        <f t="shared" si="17"/>
        <v>2</v>
      </c>
      <c r="AE59">
        <f t="shared" si="18"/>
        <v>1</v>
      </c>
      <c r="AF59" t="str">
        <f t="shared" si="8"/>
        <v>McRoberts</v>
      </c>
    </row>
    <row r="60" spans="1:32" x14ac:dyDescent="0.25">
      <c r="A60">
        <v>9549</v>
      </c>
      <c r="B60" t="s">
        <v>52</v>
      </c>
      <c r="C60" t="s">
        <v>170</v>
      </c>
      <c r="D60" t="s">
        <v>171</v>
      </c>
      <c r="E60">
        <v>7.5</v>
      </c>
      <c r="F60">
        <v>6</v>
      </c>
      <c r="G60">
        <v>3500</v>
      </c>
      <c r="H60" t="s">
        <v>15</v>
      </c>
      <c r="I60" t="s">
        <v>16</v>
      </c>
      <c r="J60" t="s">
        <v>17</v>
      </c>
      <c r="M60">
        <f t="shared" si="19"/>
        <v>2.142857142857143E-3</v>
      </c>
      <c r="O60">
        <v>0</v>
      </c>
      <c r="P60" t="str">
        <f t="shared" si="2"/>
        <v/>
      </c>
      <c r="Q60">
        <f t="shared" si="3"/>
        <v>0</v>
      </c>
      <c r="R60" t="str">
        <f t="shared" si="4"/>
        <v/>
      </c>
      <c r="S60" t="str">
        <f t="shared" si="5"/>
        <v/>
      </c>
      <c r="T60" t="str">
        <f t="shared" si="6"/>
        <v/>
      </c>
      <c r="AA60">
        <f t="shared" si="14"/>
        <v>2</v>
      </c>
      <c r="AB60">
        <f t="shared" si="15"/>
        <v>2</v>
      </c>
      <c r="AC60">
        <f t="shared" si="16"/>
        <v>2</v>
      </c>
      <c r="AD60">
        <f t="shared" si="17"/>
        <v>2</v>
      </c>
      <c r="AE60">
        <f t="shared" si="18"/>
        <v>1</v>
      </c>
      <c r="AF60" t="str">
        <f t="shared" si="8"/>
        <v>Rush</v>
      </c>
    </row>
    <row r="61" spans="1:32" x14ac:dyDescent="0.25">
      <c r="A61">
        <v>9736</v>
      </c>
      <c r="B61" t="s">
        <v>24</v>
      </c>
      <c r="C61" t="s">
        <v>144</v>
      </c>
      <c r="D61" t="s">
        <v>145</v>
      </c>
      <c r="E61">
        <v>6.6</v>
      </c>
      <c r="F61">
        <v>6</v>
      </c>
      <c r="G61">
        <v>3500</v>
      </c>
      <c r="H61" t="s">
        <v>21</v>
      </c>
      <c r="I61" t="s">
        <v>22</v>
      </c>
      <c r="J61" t="s">
        <v>23</v>
      </c>
      <c r="M61">
        <f t="shared" si="19"/>
        <v>1.8857142857142857E-3</v>
      </c>
      <c r="O61">
        <v>0</v>
      </c>
      <c r="P61" t="str">
        <f t="shared" si="2"/>
        <v/>
      </c>
      <c r="Q61" t="str">
        <f t="shared" si="3"/>
        <v/>
      </c>
      <c r="R61" t="str">
        <f t="shared" si="4"/>
        <v/>
      </c>
      <c r="S61">
        <f t="shared" si="5"/>
        <v>0</v>
      </c>
      <c r="T61" t="str">
        <f t="shared" si="6"/>
        <v/>
      </c>
      <c r="AA61">
        <f t="shared" si="14"/>
        <v>2</v>
      </c>
      <c r="AB61">
        <f t="shared" si="15"/>
        <v>2</v>
      </c>
      <c r="AC61">
        <f t="shared" si="16"/>
        <v>2</v>
      </c>
      <c r="AD61">
        <f t="shared" si="17"/>
        <v>2</v>
      </c>
      <c r="AE61">
        <f t="shared" si="18"/>
        <v>1</v>
      </c>
      <c r="AF61" t="str">
        <f t="shared" si="8"/>
        <v>Butler</v>
      </c>
    </row>
    <row r="62" spans="1:32" x14ac:dyDescent="0.25">
      <c r="A62">
        <v>17747</v>
      </c>
      <c r="B62" t="s">
        <v>52</v>
      </c>
      <c r="C62" t="s">
        <v>132</v>
      </c>
      <c r="D62" t="s">
        <v>133</v>
      </c>
      <c r="E62">
        <v>5.8</v>
      </c>
      <c r="F62">
        <v>8</v>
      </c>
      <c r="G62">
        <v>3500</v>
      </c>
      <c r="H62" t="s">
        <v>15</v>
      </c>
      <c r="I62" t="s">
        <v>16</v>
      </c>
      <c r="J62" t="s">
        <v>17</v>
      </c>
      <c r="M62">
        <f t="shared" si="19"/>
        <v>1.657142857142857E-3</v>
      </c>
      <c r="O62">
        <v>0</v>
      </c>
      <c r="P62" t="str">
        <f t="shared" si="2"/>
        <v/>
      </c>
      <c r="Q62">
        <f t="shared" si="3"/>
        <v>0</v>
      </c>
      <c r="R62" t="str">
        <f t="shared" si="4"/>
        <v/>
      </c>
      <c r="S62" t="str">
        <f t="shared" si="5"/>
        <v/>
      </c>
      <c r="T62" t="str">
        <f t="shared" si="6"/>
        <v/>
      </c>
      <c r="AA62">
        <f t="shared" si="14"/>
        <v>2</v>
      </c>
      <c r="AB62">
        <f t="shared" si="15"/>
        <v>2</v>
      </c>
      <c r="AC62">
        <f t="shared" si="16"/>
        <v>2</v>
      </c>
      <c r="AD62">
        <f t="shared" si="17"/>
        <v>2</v>
      </c>
      <c r="AE62">
        <f t="shared" si="18"/>
        <v>1</v>
      </c>
      <c r="AF62" t="str">
        <f t="shared" si="8"/>
        <v>Clark</v>
      </c>
    </row>
    <row r="63" spans="1:32" x14ac:dyDescent="0.25">
      <c r="A63">
        <v>15469</v>
      </c>
      <c r="B63" t="s">
        <v>30</v>
      </c>
      <c r="C63" t="s">
        <v>167</v>
      </c>
      <c r="D63" t="s">
        <v>168</v>
      </c>
      <c r="E63">
        <v>5.7</v>
      </c>
      <c r="F63">
        <v>6</v>
      </c>
      <c r="G63">
        <v>3500</v>
      </c>
      <c r="H63" t="s">
        <v>21</v>
      </c>
      <c r="I63" t="s">
        <v>22</v>
      </c>
      <c r="J63" t="s">
        <v>23</v>
      </c>
      <c r="M63">
        <f t="shared" si="19"/>
        <v>1.6285714285714287E-3</v>
      </c>
      <c r="O63">
        <v>0</v>
      </c>
      <c r="P63" t="str">
        <f t="shared" si="2"/>
        <v/>
      </c>
      <c r="Q63" t="str">
        <f t="shared" si="3"/>
        <v/>
      </c>
      <c r="R63">
        <f t="shared" si="4"/>
        <v>0</v>
      </c>
      <c r="S63" t="str">
        <f t="shared" si="5"/>
        <v/>
      </c>
      <c r="T63" t="str">
        <f t="shared" si="6"/>
        <v/>
      </c>
      <c r="AA63">
        <f t="shared" si="14"/>
        <v>2</v>
      </c>
      <c r="AB63">
        <f t="shared" si="15"/>
        <v>2</v>
      </c>
      <c r="AC63">
        <f t="shared" si="16"/>
        <v>2</v>
      </c>
      <c r="AD63">
        <f t="shared" si="17"/>
        <v>2</v>
      </c>
      <c r="AE63">
        <f t="shared" si="18"/>
        <v>1</v>
      </c>
      <c r="AF63" t="str">
        <f t="shared" si="8"/>
        <v>Acy</v>
      </c>
    </row>
    <row r="64" spans="1:32" x14ac:dyDescent="0.25">
      <c r="A64">
        <v>23220</v>
      </c>
      <c r="B64" t="s">
        <v>24</v>
      </c>
      <c r="C64" t="s">
        <v>33</v>
      </c>
      <c r="D64" t="s">
        <v>150</v>
      </c>
      <c r="E64">
        <v>5.5</v>
      </c>
      <c r="F64">
        <v>9</v>
      </c>
      <c r="G64">
        <v>3500</v>
      </c>
      <c r="H64" t="s">
        <v>27</v>
      </c>
      <c r="I64" t="s">
        <v>29</v>
      </c>
      <c r="J64" t="s">
        <v>28</v>
      </c>
      <c r="M64">
        <f t="shared" si="19"/>
        <v>1.5714285714285715E-3</v>
      </c>
      <c r="O64">
        <v>0</v>
      </c>
      <c r="P64" t="str">
        <f t="shared" si="2"/>
        <v/>
      </c>
      <c r="Q64" t="str">
        <f t="shared" si="3"/>
        <v/>
      </c>
      <c r="R64" t="str">
        <f t="shared" si="4"/>
        <v/>
      </c>
      <c r="S64">
        <f t="shared" si="5"/>
        <v>0</v>
      </c>
      <c r="T64" t="str">
        <f t="shared" si="6"/>
        <v/>
      </c>
      <c r="AA64">
        <f t="shared" si="14"/>
        <v>2</v>
      </c>
      <c r="AB64">
        <f t="shared" si="15"/>
        <v>2</v>
      </c>
      <c r="AC64">
        <f t="shared" si="16"/>
        <v>2</v>
      </c>
      <c r="AD64">
        <f t="shared" si="17"/>
        <v>2</v>
      </c>
      <c r="AE64">
        <f t="shared" si="18"/>
        <v>1</v>
      </c>
      <c r="AF64" t="str">
        <f t="shared" si="8"/>
        <v>Copeland</v>
      </c>
    </row>
    <row r="65" spans="1:32" x14ac:dyDescent="0.25">
      <c r="A65">
        <v>16233</v>
      </c>
      <c r="B65" t="s">
        <v>52</v>
      </c>
      <c r="C65" t="s">
        <v>108</v>
      </c>
      <c r="D65" t="s">
        <v>178</v>
      </c>
      <c r="E65">
        <v>5.5</v>
      </c>
      <c r="F65">
        <v>3</v>
      </c>
      <c r="G65">
        <v>3500</v>
      </c>
      <c r="H65" t="s">
        <v>21</v>
      </c>
      <c r="I65" t="s">
        <v>23</v>
      </c>
      <c r="J65" t="s">
        <v>22</v>
      </c>
      <c r="M65">
        <f t="shared" si="19"/>
        <v>1.5714285714285715E-3</v>
      </c>
      <c r="O65">
        <v>0</v>
      </c>
      <c r="P65" t="str">
        <f t="shared" si="2"/>
        <v/>
      </c>
      <c r="Q65">
        <f t="shared" si="3"/>
        <v>0</v>
      </c>
      <c r="R65" t="str">
        <f t="shared" si="4"/>
        <v/>
      </c>
      <c r="S65" t="str">
        <f t="shared" si="5"/>
        <v/>
      </c>
      <c r="T65" t="str">
        <f t="shared" si="6"/>
        <v/>
      </c>
      <c r="AA65">
        <f t="shared" si="14"/>
        <v>2</v>
      </c>
      <c r="AB65">
        <f t="shared" si="15"/>
        <v>2</v>
      </c>
      <c r="AC65">
        <f t="shared" si="16"/>
        <v>2</v>
      </c>
      <c r="AD65">
        <f t="shared" si="17"/>
        <v>2</v>
      </c>
      <c r="AE65">
        <f t="shared" si="18"/>
        <v>1</v>
      </c>
      <c r="AF65" t="str">
        <f t="shared" si="8"/>
        <v>Richardson</v>
      </c>
    </row>
    <row r="66" spans="1:32" x14ac:dyDescent="0.25">
      <c r="A66">
        <v>9698</v>
      </c>
      <c r="B66" t="s">
        <v>30</v>
      </c>
      <c r="C66" t="s">
        <v>104</v>
      </c>
      <c r="D66" t="s">
        <v>60</v>
      </c>
      <c r="E66">
        <v>6.2</v>
      </c>
      <c r="F66">
        <v>5</v>
      </c>
      <c r="G66">
        <v>4000</v>
      </c>
      <c r="H66" t="s">
        <v>15</v>
      </c>
      <c r="I66" t="s">
        <v>16</v>
      </c>
      <c r="J66" t="s">
        <v>17</v>
      </c>
      <c r="M66">
        <f t="shared" ref="M66:M88" si="20">+E66/G66</f>
        <v>1.5499999999999999E-3</v>
      </c>
      <c r="O66">
        <v>0</v>
      </c>
      <c r="P66" t="str">
        <f t="shared" si="2"/>
        <v/>
      </c>
      <c r="Q66" t="str">
        <f t="shared" si="3"/>
        <v/>
      </c>
      <c r="R66">
        <f t="shared" si="4"/>
        <v>0</v>
      </c>
      <c r="S66" t="str">
        <f t="shared" si="5"/>
        <v/>
      </c>
      <c r="T66" t="str">
        <f t="shared" si="6"/>
        <v/>
      </c>
      <c r="AA66">
        <f t="shared" si="14"/>
        <v>2</v>
      </c>
      <c r="AB66">
        <f t="shared" si="15"/>
        <v>2</v>
      </c>
      <c r="AC66">
        <f t="shared" si="16"/>
        <v>2</v>
      </c>
      <c r="AD66">
        <f t="shared" si="17"/>
        <v>2</v>
      </c>
      <c r="AE66">
        <f t="shared" si="18"/>
        <v>1</v>
      </c>
      <c r="AF66" t="str">
        <f t="shared" si="8"/>
        <v>Thompson</v>
      </c>
    </row>
    <row r="67" spans="1:32" x14ac:dyDescent="0.25">
      <c r="A67">
        <v>9490</v>
      </c>
      <c r="B67" t="s">
        <v>18</v>
      </c>
      <c r="C67" t="s">
        <v>134</v>
      </c>
      <c r="D67" t="s">
        <v>135</v>
      </c>
      <c r="E67">
        <v>5.3</v>
      </c>
      <c r="F67">
        <v>9</v>
      </c>
      <c r="G67">
        <v>3500</v>
      </c>
      <c r="H67" t="s">
        <v>27</v>
      </c>
      <c r="I67" t="s">
        <v>28</v>
      </c>
      <c r="J67" t="s">
        <v>29</v>
      </c>
      <c r="M67">
        <f t="shared" si="20"/>
        <v>1.5142857142857143E-3</v>
      </c>
      <c r="O67">
        <v>0</v>
      </c>
      <c r="P67" t="str">
        <f t="shared" ref="P67:P88" si="21">IF(B67="PG",1*O67,"")</f>
        <v/>
      </c>
      <c r="Q67" t="str">
        <f t="shared" ref="Q67:Q88" si="22">IF(B67="SG",1*O67,"")</f>
        <v/>
      </c>
      <c r="R67" t="str">
        <f t="shared" ref="R67:R88" si="23">IF(B67="PF",1*O67,"")</f>
        <v/>
      </c>
      <c r="S67" t="str">
        <f t="shared" ref="S67:S88" si="24">IF(B67="SF",1*O67,"")</f>
        <v/>
      </c>
      <c r="T67">
        <f t="shared" ref="T67:T88" si="25">IF(B67="C",1*O67,"")</f>
        <v>0</v>
      </c>
      <c r="AA67">
        <f t="shared" si="14"/>
        <v>2</v>
      </c>
      <c r="AB67">
        <f t="shared" si="15"/>
        <v>2</v>
      </c>
      <c r="AC67">
        <f t="shared" si="16"/>
        <v>2</v>
      </c>
      <c r="AD67">
        <f t="shared" si="17"/>
        <v>2</v>
      </c>
      <c r="AE67">
        <f t="shared" si="18"/>
        <v>1</v>
      </c>
      <c r="AF67" t="str">
        <f t="shared" ref="AF67:AF80" si="26">D67</f>
        <v>Varejao</v>
      </c>
    </row>
    <row r="68" spans="1:32" x14ac:dyDescent="0.25">
      <c r="A68">
        <v>23234</v>
      </c>
      <c r="B68" t="s">
        <v>12</v>
      </c>
      <c r="C68" t="s">
        <v>128</v>
      </c>
      <c r="D68" t="s">
        <v>129</v>
      </c>
      <c r="E68">
        <v>5.4</v>
      </c>
      <c r="F68">
        <v>5</v>
      </c>
      <c r="G68">
        <v>3600</v>
      </c>
      <c r="H68" t="s">
        <v>15</v>
      </c>
      <c r="I68" t="s">
        <v>17</v>
      </c>
      <c r="J68" t="s">
        <v>16</v>
      </c>
      <c r="M68">
        <f t="shared" si="20"/>
        <v>1.5E-3</v>
      </c>
      <c r="O68">
        <v>0</v>
      </c>
      <c r="P68">
        <f t="shared" si="21"/>
        <v>0</v>
      </c>
      <c r="Q68" t="str">
        <f t="shared" si="22"/>
        <v/>
      </c>
      <c r="R68" t="str">
        <f t="shared" si="23"/>
        <v/>
      </c>
      <c r="S68" t="str">
        <f t="shared" si="24"/>
        <v/>
      </c>
      <c r="T68" t="str">
        <f t="shared" si="25"/>
        <v/>
      </c>
      <c r="AA68">
        <f t="shared" si="14"/>
        <v>2</v>
      </c>
      <c r="AB68">
        <f t="shared" si="15"/>
        <v>2</v>
      </c>
      <c r="AC68">
        <f t="shared" si="16"/>
        <v>2</v>
      </c>
      <c r="AD68">
        <f t="shared" si="17"/>
        <v>2</v>
      </c>
      <c r="AE68">
        <f t="shared" si="18"/>
        <v>1</v>
      </c>
      <c r="AF68" t="str">
        <f t="shared" si="26"/>
        <v>Prigioni</v>
      </c>
    </row>
    <row r="69" spans="1:32" x14ac:dyDescent="0.25">
      <c r="A69">
        <v>9589</v>
      </c>
      <c r="B69" t="s">
        <v>30</v>
      </c>
      <c r="C69" t="s">
        <v>183</v>
      </c>
      <c r="D69" t="s">
        <v>184</v>
      </c>
      <c r="E69">
        <v>5.2</v>
      </c>
      <c r="F69">
        <v>3</v>
      </c>
      <c r="G69">
        <v>3500</v>
      </c>
      <c r="H69" t="s">
        <v>21</v>
      </c>
      <c r="I69" t="s">
        <v>23</v>
      </c>
      <c r="J69" t="s">
        <v>22</v>
      </c>
      <c r="M69">
        <f t="shared" si="20"/>
        <v>1.4857142857142857E-3</v>
      </c>
      <c r="O69">
        <v>0</v>
      </c>
      <c r="P69" t="str">
        <f t="shared" si="21"/>
        <v/>
      </c>
      <c r="Q69" t="str">
        <f t="shared" si="22"/>
        <v/>
      </c>
      <c r="R69">
        <f t="shared" si="23"/>
        <v>0</v>
      </c>
      <c r="S69" t="str">
        <f t="shared" si="24"/>
        <v/>
      </c>
      <c r="T69" t="str">
        <f t="shared" si="25"/>
        <v/>
      </c>
      <c r="AA69">
        <f t="shared" si="14"/>
        <v>2</v>
      </c>
      <c r="AB69">
        <f t="shared" si="15"/>
        <v>2</v>
      </c>
      <c r="AC69">
        <f t="shared" si="16"/>
        <v>2</v>
      </c>
      <c r="AD69">
        <f t="shared" si="17"/>
        <v>2</v>
      </c>
      <c r="AE69">
        <f t="shared" si="18"/>
        <v>1</v>
      </c>
      <c r="AF69" t="str">
        <f t="shared" si="26"/>
        <v>Haslem</v>
      </c>
    </row>
    <row r="70" spans="1:32" x14ac:dyDescent="0.25">
      <c r="A70">
        <v>12364</v>
      </c>
      <c r="B70" t="s">
        <v>52</v>
      </c>
      <c r="C70" t="s">
        <v>26</v>
      </c>
      <c r="D70" t="s">
        <v>134</v>
      </c>
      <c r="E70">
        <v>5.0999999999999996</v>
      </c>
      <c r="F70">
        <v>9</v>
      </c>
      <c r="G70">
        <v>3500</v>
      </c>
      <c r="H70" t="s">
        <v>21</v>
      </c>
      <c r="I70" t="s">
        <v>22</v>
      </c>
      <c r="J70" t="s">
        <v>23</v>
      </c>
      <c r="M70">
        <f t="shared" si="20"/>
        <v>1.4571428571428569E-3</v>
      </c>
      <c r="O70">
        <v>0</v>
      </c>
      <c r="P70" t="str">
        <f t="shared" si="21"/>
        <v/>
      </c>
      <c r="Q70">
        <f t="shared" si="22"/>
        <v>0</v>
      </c>
      <c r="R70" t="str">
        <f t="shared" si="23"/>
        <v/>
      </c>
      <c r="S70" t="str">
        <f t="shared" si="24"/>
        <v/>
      </c>
      <c r="T70" t="str">
        <f t="shared" si="25"/>
        <v/>
      </c>
      <c r="AA70">
        <f t="shared" si="14"/>
        <v>2</v>
      </c>
      <c r="AB70">
        <f t="shared" si="15"/>
        <v>2</v>
      </c>
      <c r="AC70">
        <f t="shared" si="16"/>
        <v>2</v>
      </c>
      <c r="AD70">
        <f t="shared" si="17"/>
        <v>2</v>
      </c>
      <c r="AE70">
        <f t="shared" si="18"/>
        <v>1</v>
      </c>
      <c r="AF70" t="str">
        <f t="shared" si="26"/>
        <v>Anderson</v>
      </c>
    </row>
    <row r="71" spans="1:32" x14ac:dyDescent="0.25">
      <c r="A71">
        <v>9680</v>
      </c>
      <c r="B71" t="s">
        <v>30</v>
      </c>
      <c r="C71" t="s">
        <v>105</v>
      </c>
      <c r="D71" t="s">
        <v>106</v>
      </c>
      <c r="E71">
        <v>5.6</v>
      </c>
      <c r="F71">
        <v>1</v>
      </c>
      <c r="G71">
        <v>3900</v>
      </c>
      <c r="H71" t="s">
        <v>21</v>
      </c>
      <c r="I71" t="s">
        <v>23</v>
      </c>
      <c r="J71" t="s">
        <v>22</v>
      </c>
      <c r="K71" t="s">
        <v>35</v>
      </c>
      <c r="L71" t="s">
        <v>107</v>
      </c>
      <c r="M71">
        <f t="shared" si="20"/>
        <v>1.4358974358974358E-3</v>
      </c>
      <c r="O71">
        <v>0</v>
      </c>
      <c r="P71" t="str">
        <f t="shared" si="21"/>
        <v/>
      </c>
      <c r="Q71" t="str">
        <f t="shared" si="22"/>
        <v/>
      </c>
      <c r="R71">
        <f t="shared" si="23"/>
        <v>0</v>
      </c>
      <c r="S71" t="str">
        <f t="shared" si="24"/>
        <v/>
      </c>
      <c r="T71" t="str">
        <f t="shared" si="25"/>
        <v/>
      </c>
      <c r="AA71">
        <f t="shared" si="14"/>
        <v>2</v>
      </c>
      <c r="AB71">
        <f t="shared" si="15"/>
        <v>2</v>
      </c>
      <c r="AC71">
        <f t="shared" si="16"/>
        <v>2</v>
      </c>
      <c r="AD71">
        <f t="shared" si="17"/>
        <v>2</v>
      </c>
      <c r="AE71">
        <f t="shared" si="18"/>
        <v>1</v>
      </c>
      <c r="AF71" t="str">
        <f t="shared" si="26"/>
        <v>Stoudemire</v>
      </c>
    </row>
    <row r="72" spans="1:32" x14ac:dyDescent="0.25">
      <c r="A72">
        <v>15583</v>
      </c>
      <c r="B72" t="s">
        <v>52</v>
      </c>
      <c r="C72" t="s">
        <v>179</v>
      </c>
      <c r="D72" t="s">
        <v>14</v>
      </c>
      <c r="E72">
        <v>5</v>
      </c>
      <c r="F72">
        <v>6</v>
      </c>
      <c r="G72">
        <v>3500</v>
      </c>
      <c r="H72" t="s">
        <v>21</v>
      </c>
      <c r="I72" t="s">
        <v>22</v>
      </c>
      <c r="J72" t="s">
        <v>23</v>
      </c>
      <c r="M72">
        <f t="shared" si="20"/>
        <v>1.4285714285714286E-3</v>
      </c>
      <c r="O72">
        <v>0</v>
      </c>
      <c r="P72" t="str">
        <f t="shared" si="21"/>
        <v/>
      </c>
      <c r="Q72">
        <f t="shared" si="22"/>
        <v>0</v>
      </c>
      <c r="R72" t="str">
        <f t="shared" si="23"/>
        <v/>
      </c>
      <c r="S72" t="str">
        <f t="shared" si="24"/>
        <v/>
      </c>
      <c r="T72" t="str">
        <f t="shared" si="25"/>
        <v/>
      </c>
      <c r="AA72">
        <f t="shared" si="14"/>
        <v>2</v>
      </c>
      <c r="AB72">
        <f t="shared" si="15"/>
        <v>2</v>
      </c>
      <c r="AC72">
        <f t="shared" si="16"/>
        <v>2</v>
      </c>
      <c r="AD72">
        <f t="shared" si="17"/>
        <v>2</v>
      </c>
      <c r="AE72">
        <f t="shared" si="18"/>
        <v>1</v>
      </c>
      <c r="AF72" t="str">
        <f t="shared" si="26"/>
        <v>Curry</v>
      </c>
    </row>
    <row r="73" spans="1:32" x14ac:dyDescent="0.25">
      <c r="A73">
        <v>15591</v>
      </c>
      <c r="B73" t="s">
        <v>18</v>
      </c>
      <c r="C73" t="s">
        <v>174</v>
      </c>
      <c r="D73" t="s">
        <v>175</v>
      </c>
      <c r="E73">
        <v>4.7</v>
      </c>
      <c r="F73">
        <v>10</v>
      </c>
      <c r="G73">
        <v>3500</v>
      </c>
      <c r="H73" t="s">
        <v>27</v>
      </c>
      <c r="I73" t="s">
        <v>29</v>
      </c>
      <c r="J73" t="s">
        <v>28</v>
      </c>
      <c r="M73">
        <f t="shared" si="20"/>
        <v>1.3428571428571428E-3</v>
      </c>
      <c r="O73">
        <v>0</v>
      </c>
      <c r="P73" t="str">
        <f t="shared" si="21"/>
        <v/>
      </c>
      <c r="Q73" t="str">
        <f t="shared" si="22"/>
        <v/>
      </c>
      <c r="R73" t="str">
        <f t="shared" si="23"/>
        <v/>
      </c>
      <c r="S73" t="str">
        <f t="shared" si="24"/>
        <v/>
      </c>
      <c r="T73">
        <f t="shared" si="25"/>
        <v>0</v>
      </c>
      <c r="AA73">
        <f t="shared" si="14"/>
        <v>2</v>
      </c>
      <c r="AB73">
        <f t="shared" si="15"/>
        <v>2</v>
      </c>
      <c r="AC73">
        <f t="shared" si="16"/>
        <v>2</v>
      </c>
      <c r="AD73">
        <f t="shared" si="17"/>
        <v>2</v>
      </c>
      <c r="AE73">
        <f t="shared" si="18"/>
        <v>1</v>
      </c>
      <c r="AF73" t="str">
        <f t="shared" si="26"/>
        <v>Plumlee</v>
      </c>
    </row>
    <row r="74" spans="1:32" x14ac:dyDescent="0.25">
      <c r="A74">
        <v>9785</v>
      </c>
      <c r="B74" t="s">
        <v>24</v>
      </c>
      <c r="C74" t="s">
        <v>26</v>
      </c>
      <c r="D74" t="s">
        <v>138</v>
      </c>
      <c r="E74">
        <v>4.4000000000000004</v>
      </c>
      <c r="F74">
        <v>11</v>
      </c>
      <c r="G74">
        <v>3500</v>
      </c>
      <c r="H74" t="s">
        <v>27</v>
      </c>
      <c r="I74" t="s">
        <v>28</v>
      </c>
      <c r="J74" t="s">
        <v>29</v>
      </c>
      <c r="M74">
        <f t="shared" si="20"/>
        <v>1.2571428571428573E-3</v>
      </c>
      <c r="O74">
        <v>0</v>
      </c>
      <c r="P74" t="str">
        <f t="shared" si="21"/>
        <v/>
      </c>
      <c r="Q74" t="str">
        <f t="shared" si="22"/>
        <v/>
      </c>
      <c r="R74" t="str">
        <f t="shared" si="23"/>
        <v/>
      </c>
      <c r="S74">
        <f t="shared" si="24"/>
        <v>0</v>
      </c>
      <c r="T74" t="str">
        <f t="shared" si="25"/>
        <v/>
      </c>
      <c r="AA74">
        <f t="shared" si="14"/>
        <v>2</v>
      </c>
      <c r="AB74">
        <f t="shared" si="15"/>
        <v>2</v>
      </c>
      <c r="AC74">
        <f t="shared" si="16"/>
        <v>2</v>
      </c>
      <c r="AD74">
        <f t="shared" si="17"/>
        <v>2</v>
      </c>
      <c r="AE74">
        <f t="shared" si="18"/>
        <v>1</v>
      </c>
      <c r="AF74" t="str">
        <f t="shared" si="26"/>
        <v>Jones</v>
      </c>
    </row>
    <row r="75" spans="1:32" x14ac:dyDescent="0.25">
      <c r="A75">
        <v>16059</v>
      </c>
      <c r="B75" t="s">
        <v>52</v>
      </c>
      <c r="C75" t="s">
        <v>148</v>
      </c>
      <c r="D75" t="s">
        <v>149</v>
      </c>
      <c r="E75">
        <v>4.3</v>
      </c>
      <c r="F75">
        <v>9</v>
      </c>
      <c r="G75">
        <v>3500</v>
      </c>
      <c r="H75" t="s">
        <v>27</v>
      </c>
      <c r="I75" t="s">
        <v>28</v>
      </c>
      <c r="J75" t="s">
        <v>29</v>
      </c>
      <c r="M75">
        <f t="shared" si="20"/>
        <v>1.2285714285714285E-3</v>
      </c>
      <c r="O75">
        <v>0</v>
      </c>
      <c r="P75" t="str">
        <f t="shared" si="21"/>
        <v/>
      </c>
      <c r="Q75">
        <f t="shared" si="22"/>
        <v>0</v>
      </c>
      <c r="R75" t="str">
        <f t="shared" si="23"/>
        <v/>
      </c>
      <c r="S75" t="str">
        <f t="shared" si="24"/>
        <v/>
      </c>
      <c r="T75" t="str">
        <f t="shared" si="25"/>
        <v/>
      </c>
      <c r="AA75">
        <f t="shared" si="14"/>
        <v>2</v>
      </c>
      <c r="AB75">
        <f t="shared" si="15"/>
        <v>2</v>
      </c>
      <c r="AC75">
        <f t="shared" si="16"/>
        <v>2</v>
      </c>
      <c r="AD75">
        <f t="shared" si="17"/>
        <v>2</v>
      </c>
      <c r="AE75">
        <f t="shared" si="18"/>
        <v>1</v>
      </c>
      <c r="AF75" t="str">
        <f t="shared" si="26"/>
        <v>Cunningham</v>
      </c>
    </row>
    <row r="76" spans="1:32" x14ac:dyDescent="0.25">
      <c r="A76">
        <v>55061</v>
      </c>
      <c r="B76" t="s">
        <v>24</v>
      </c>
      <c r="C76" t="s">
        <v>161</v>
      </c>
      <c r="D76" t="s">
        <v>162</v>
      </c>
      <c r="E76">
        <v>4.3</v>
      </c>
      <c r="F76">
        <v>5</v>
      </c>
      <c r="G76">
        <v>3500</v>
      </c>
      <c r="H76" t="s">
        <v>27</v>
      </c>
      <c r="I76" t="s">
        <v>29</v>
      </c>
      <c r="J76" t="s">
        <v>28</v>
      </c>
      <c r="M76">
        <f t="shared" si="20"/>
        <v>1.2285714285714285E-3</v>
      </c>
      <c r="O76">
        <v>0</v>
      </c>
      <c r="P76" t="str">
        <f t="shared" si="21"/>
        <v/>
      </c>
      <c r="Q76" t="str">
        <f t="shared" si="22"/>
        <v/>
      </c>
      <c r="R76" t="str">
        <f t="shared" si="23"/>
        <v/>
      </c>
      <c r="S76">
        <f t="shared" si="24"/>
        <v>0</v>
      </c>
      <c r="T76" t="str">
        <f t="shared" si="25"/>
        <v/>
      </c>
      <c r="AA76">
        <f t="shared" si="14"/>
        <v>2</v>
      </c>
      <c r="AB76">
        <f t="shared" si="15"/>
        <v>2</v>
      </c>
      <c r="AC76">
        <f t="shared" si="16"/>
        <v>2</v>
      </c>
      <c r="AD76">
        <f t="shared" si="17"/>
        <v>2</v>
      </c>
      <c r="AE76">
        <f t="shared" si="18"/>
        <v>1</v>
      </c>
      <c r="AF76" t="str">
        <f t="shared" si="26"/>
        <v>Inglis</v>
      </c>
    </row>
    <row r="77" spans="1:32" x14ac:dyDescent="0.25">
      <c r="A77">
        <v>15955</v>
      </c>
      <c r="B77" t="s">
        <v>30</v>
      </c>
      <c r="C77" t="s">
        <v>163</v>
      </c>
      <c r="D77" t="s">
        <v>164</v>
      </c>
      <c r="E77">
        <v>4.2</v>
      </c>
      <c r="F77">
        <v>9</v>
      </c>
      <c r="G77">
        <v>3500</v>
      </c>
      <c r="H77" t="s">
        <v>15</v>
      </c>
      <c r="I77" t="s">
        <v>16</v>
      </c>
      <c r="J77" t="s">
        <v>17</v>
      </c>
      <c r="M77">
        <f t="shared" si="20"/>
        <v>1.2000000000000001E-3</v>
      </c>
      <c r="O77">
        <v>0</v>
      </c>
      <c r="P77" t="str">
        <f t="shared" si="21"/>
        <v/>
      </c>
      <c r="Q77" t="str">
        <f t="shared" si="22"/>
        <v/>
      </c>
      <c r="R77">
        <f t="shared" si="23"/>
        <v>0</v>
      </c>
      <c r="S77" t="str">
        <f t="shared" si="24"/>
        <v/>
      </c>
      <c r="T77" t="str">
        <f t="shared" si="25"/>
        <v/>
      </c>
      <c r="AA77">
        <f t="shared" si="14"/>
        <v>2</v>
      </c>
      <c r="AB77">
        <f t="shared" si="15"/>
        <v>2</v>
      </c>
      <c r="AC77">
        <f t="shared" si="16"/>
        <v>2</v>
      </c>
      <c r="AD77">
        <f t="shared" si="17"/>
        <v>2</v>
      </c>
      <c r="AE77">
        <f t="shared" si="18"/>
        <v>1</v>
      </c>
      <c r="AF77" t="str">
        <f t="shared" si="26"/>
        <v>McAdoo</v>
      </c>
    </row>
    <row r="78" spans="1:32" x14ac:dyDescent="0.25">
      <c r="A78">
        <v>58661</v>
      </c>
      <c r="B78" t="s">
        <v>52</v>
      </c>
      <c r="C78" t="s">
        <v>151</v>
      </c>
      <c r="D78" t="s">
        <v>152</v>
      </c>
      <c r="E78">
        <v>3.3</v>
      </c>
      <c r="F78">
        <v>7</v>
      </c>
      <c r="G78">
        <v>3500</v>
      </c>
      <c r="H78" t="s">
        <v>27</v>
      </c>
      <c r="I78" t="s">
        <v>29</v>
      </c>
      <c r="J78" t="s">
        <v>28</v>
      </c>
      <c r="M78">
        <f t="shared" si="20"/>
        <v>9.4285714285714285E-4</v>
      </c>
      <c r="O78">
        <v>0</v>
      </c>
      <c r="P78" t="str">
        <f t="shared" si="21"/>
        <v/>
      </c>
      <c r="Q78">
        <f t="shared" si="22"/>
        <v>0</v>
      </c>
      <c r="R78" t="str">
        <f t="shared" si="23"/>
        <v/>
      </c>
      <c r="S78" t="str">
        <f t="shared" si="24"/>
        <v/>
      </c>
      <c r="T78" t="str">
        <f t="shared" si="25"/>
        <v/>
      </c>
      <c r="AA78">
        <f t="shared" si="14"/>
        <v>2</v>
      </c>
      <c r="AB78">
        <f t="shared" si="15"/>
        <v>2</v>
      </c>
      <c r="AC78">
        <f t="shared" si="16"/>
        <v>2</v>
      </c>
      <c r="AD78">
        <f t="shared" si="17"/>
        <v>2</v>
      </c>
      <c r="AE78">
        <f t="shared" si="18"/>
        <v>1</v>
      </c>
      <c r="AF78" t="str">
        <f t="shared" si="26"/>
        <v>Vaughn</v>
      </c>
    </row>
    <row r="79" spans="1:32" x14ac:dyDescent="0.25">
      <c r="A79">
        <v>9513</v>
      </c>
      <c r="B79" t="s">
        <v>18</v>
      </c>
      <c r="C79" t="s">
        <v>33</v>
      </c>
      <c r="D79" t="s">
        <v>153</v>
      </c>
      <c r="E79">
        <v>2.9</v>
      </c>
      <c r="F79">
        <v>2</v>
      </c>
      <c r="G79">
        <v>3500</v>
      </c>
      <c r="H79" t="s">
        <v>21</v>
      </c>
      <c r="I79" t="s">
        <v>23</v>
      </c>
      <c r="J79" t="s">
        <v>22</v>
      </c>
      <c r="M79">
        <f t="shared" si="20"/>
        <v>8.2857142857142851E-4</v>
      </c>
      <c r="O79">
        <v>0</v>
      </c>
      <c r="P79" t="str">
        <f t="shared" si="21"/>
        <v/>
      </c>
      <c r="Q79" t="str">
        <f t="shared" si="22"/>
        <v/>
      </c>
      <c r="R79" t="str">
        <f t="shared" si="23"/>
        <v/>
      </c>
      <c r="S79" t="str">
        <f t="shared" si="24"/>
        <v/>
      </c>
      <c r="T79">
        <f t="shared" si="25"/>
        <v>0</v>
      </c>
      <c r="AA79">
        <f t="shared" si="14"/>
        <v>2</v>
      </c>
      <c r="AB79">
        <f t="shared" si="15"/>
        <v>2</v>
      </c>
      <c r="AC79">
        <f t="shared" si="16"/>
        <v>2</v>
      </c>
      <c r="AD79">
        <f t="shared" si="17"/>
        <v>2</v>
      </c>
      <c r="AE79">
        <f t="shared" si="18"/>
        <v>1</v>
      </c>
      <c r="AF79" t="str">
        <f t="shared" si="26"/>
        <v>Andersen</v>
      </c>
    </row>
    <row r="80" spans="1:32" x14ac:dyDescent="0.25">
      <c r="A80">
        <v>66520</v>
      </c>
      <c r="B80" t="s">
        <v>18</v>
      </c>
      <c r="C80" t="s">
        <v>187</v>
      </c>
      <c r="D80" t="s">
        <v>188</v>
      </c>
      <c r="E80">
        <v>2.9</v>
      </c>
      <c r="F80">
        <v>2</v>
      </c>
      <c r="G80">
        <v>3500</v>
      </c>
      <c r="H80" t="s">
        <v>27</v>
      </c>
      <c r="I80" t="s">
        <v>28</v>
      </c>
      <c r="J80" t="s">
        <v>29</v>
      </c>
      <c r="M80">
        <f t="shared" si="20"/>
        <v>8.2857142857142851E-4</v>
      </c>
      <c r="O80">
        <v>0</v>
      </c>
      <c r="P80" t="str">
        <f t="shared" si="21"/>
        <v/>
      </c>
      <c r="Q80" t="str">
        <f t="shared" si="22"/>
        <v/>
      </c>
      <c r="R80" t="str">
        <f t="shared" si="23"/>
        <v/>
      </c>
      <c r="S80" t="str">
        <f t="shared" si="24"/>
        <v/>
      </c>
      <c r="T80">
        <f t="shared" si="25"/>
        <v>0</v>
      </c>
      <c r="AA80">
        <f t="shared" si="14"/>
        <v>2</v>
      </c>
      <c r="AB80">
        <f t="shared" si="15"/>
        <v>2</v>
      </c>
      <c r="AC80">
        <f t="shared" si="16"/>
        <v>2</v>
      </c>
      <c r="AD80">
        <f t="shared" si="17"/>
        <v>2</v>
      </c>
      <c r="AE80">
        <f t="shared" si="18"/>
        <v>1</v>
      </c>
      <c r="AF80" t="str">
        <f t="shared" si="26"/>
        <v>Kaun</v>
      </c>
    </row>
    <row r="81" spans="1:20" x14ac:dyDescent="0.25">
      <c r="A81">
        <v>16411</v>
      </c>
      <c r="B81" t="s">
        <v>52</v>
      </c>
      <c r="C81" t="s">
        <v>139</v>
      </c>
      <c r="D81" t="s">
        <v>140</v>
      </c>
      <c r="E81">
        <v>2.8</v>
      </c>
      <c r="F81">
        <v>21</v>
      </c>
      <c r="G81">
        <v>3500</v>
      </c>
      <c r="H81" t="s">
        <v>15</v>
      </c>
      <c r="I81" t="s">
        <v>17</v>
      </c>
      <c r="J81" t="s">
        <v>16</v>
      </c>
      <c r="M81">
        <f t="shared" si="20"/>
        <v>7.9999999999999993E-4</v>
      </c>
      <c r="O81">
        <v>0</v>
      </c>
      <c r="P81" t="str">
        <f t="shared" si="21"/>
        <v/>
      </c>
      <c r="Q81">
        <f t="shared" si="22"/>
        <v>0</v>
      </c>
      <c r="R81" t="str">
        <f t="shared" si="23"/>
        <v/>
      </c>
      <c r="S81" t="str">
        <f t="shared" si="24"/>
        <v/>
      </c>
      <c r="T81" t="str">
        <f t="shared" si="25"/>
        <v/>
      </c>
    </row>
    <row r="82" spans="1:20" x14ac:dyDescent="0.25">
      <c r="A82">
        <v>9796</v>
      </c>
      <c r="B82" t="s">
        <v>24</v>
      </c>
      <c r="C82" t="s">
        <v>185</v>
      </c>
      <c r="D82" t="s">
        <v>186</v>
      </c>
      <c r="E82">
        <v>2.7</v>
      </c>
      <c r="F82">
        <v>8</v>
      </c>
      <c r="G82">
        <v>3500</v>
      </c>
      <c r="H82" t="s">
        <v>15</v>
      </c>
      <c r="I82" t="s">
        <v>17</v>
      </c>
      <c r="J82" t="s">
        <v>16</v>
      </c>
      <c r="M82">
        <f t="shared" si="20"/>
        <v>7.7142857142857145E-4</v>
      </c>
      <c r="O82">
        <v>0</v>
      </c>
      <c r="P82" t="str">
        <f t="shared" si="21"/>
        <v/>
      </c>
      <c r="Q82" t="str">
        <f t="shared" si="22"/>
        <v/>
      </c>
      <c r="R82" t="str">
        <f t="shared" si="23"/>
        <v/>
      </c>
      <c r="S82">
        <f t="shared" si="24"/>
        <v>0</v>
      </c>
      <c r="T82" t="str">
        <f t="shared" si="25"/>
        <v/>
      </c>
    </row>
    <row r="83" spans="1:20" x14ac:dyDescent="0.25">
      <c r="A83">
        <v>12354</v>
      </c>
      <c r="B83" t="s">
        <v>18</v>
      </c>
      <c r="C83" t="s">
        <v>142</v>
      </c>
      <c r="D83" t="s">
        <v>143</v>
      </c>
      <c r="E83">
        <v>2.6</v>
      </c>
      <c r="F83">
        <v>3</v>
      </c>
      <c r="G83">
        <v>3500</v>
      </c>
      <c r="H83" t="s">
        <v>15</v>
      </c>
      <c r="I83" t="s">
        <v>17</v>
      </c>
      <c r="J83" t="s">
        <v>16</v>
      </c>
      <c r="M83">
        <f t="shared" si="20"/>
        <v>7.4285714285714287E-4</v>
      </c>
      <c r="O83">
        <v>0</v>
      </c>
      <c r="P83" t="str">
        <f t="shared" si="21"/>
        <v/>
      </c>
      <c r="Q83" t="str">
        <f t="shared" si="22"/>
        <v/>
      </c>
      <c r="R83" t="str">
        <f t="shared" si="23"/>
        <v/>
      </c>
      <c r="S83" t="str">
        <f t="shared" si="24"/>
        <v/>
      </c>
      <c r="T83">
        <f t="shared" si="25"/>
        <v>0</v>
      </c>
    </row>
    <row r="84" spans="1:20" x14ac:dyDescent="0.25">
      <c r="A84">
        <v>16063</v>
      </c>
      <c r="B84" t="s">
        <v>30</v>
      </c>
      <c r="C84" t="s">
        <v>146</v>
      </c>
      <c r="D84" t="s">
        <v>147</v>
      </c>
      <c r="E84">
        <v>2.5</v>
      </c>
      <c r="F84">
        <v>3</v>
      </c>
      <c r="G84">
        <v>3500</v>
      </c>
      <c r="H84" t="s">
        <v>21</v>
      </c>
      <c r="I84" t="s">
        <v>22</v>
      </c>
      <c r="J84" t="s">
        <v>23</v>
      </c>
      <c r="M84">
        <f t="shared" si="20"/>
        <v>7.1428571428571429E-4</v>
      </c>
      <c r="O84">
        <v>0</v>
      </c>
      <c r="P84" t="str">
        <f t="shared" si="21"/>
        <v/>
      </c>
      <c r="Q84" t="str">
        <f t="shared" si="22"/>
        <v/>
      </c>
      <c r="R84">
        <f t="shared" si="23"/>
        <v>0</v>
      </c>
      <c r="S84" t="str">
        <f t="shared" si="24"/>
        <v/>
      </c>
      <c r="T84" t="str">
        <f t="shared" si="25"/>
        <v/>
      </c>
    </row>
    <row r="85" spans="1:20" x14ac:dyDescent="0.25">
      <c r="A85">
        <v>16363</v>
      </c>
      <c r="B85" t="s">
        <v>52</v>
      </c>
      <c r="C85" t="s">
        <v>180</v>
      </c>
      <c r="D85" t="s">
        <v>181</v>
      </c>
      <c r="E85">
        <v>2.4</v>
      </c>
      <c r="F85">
        <v>4</v>
      </c>
      <c r="G85">
        <v>3500</v>
      </c>
      <c r="H85" t="s">
        <v>27</v>
      </c>
      <c r="I85" t="s">
        <v>28</v>
      </c>
      <c r="J85" t="s">
        <v>29</v>
      </c>
      <c r="M85">
        <f t="shared" si="20"/>
        <v>6.857142857142857E-4</v>
      </c>
      <c r="O85">
        <v>0</v>
      </c>
      <c r="P85" t="str">
        <f t="shared" si="21"/>
        <v/>
      </c>
      <c r="Q85">
        <f t="shared" si="22"/>
        <v>0</v>
      </c>
      <c r="R85" t="str">
        <f t="shared" si="23"/>
        <v/>
      </c>
      <c r="S85" t="str">
        <f t="shared" si="24"/>
        <v/>
      </c>
      <c r="T85" t="str">
        <f t="shared" si="25"/>
        <v/>
      </c>
    </row>
    <row r="86" spans="1:20" x14ac:dyDescent="0.25">
      <c r="A86">
        <v>16925</v>
      </c>
      <c r="B86" t="s">
        <v>30</v>
      </c>
      <c r="C86" t="s">
        <v>157</v>
      </c>
      <c r="D86" t="s">
        <v>158</v>
      </c>
      <c r="E86">
        <v>1.2</v>
      </c>
      <c r="F86">
        <v>2</v>
      </c>
      <c r="G86">
        <v>3500</v>
      </c>
      <c r="H86" t="s">
        <v>21</v>
      </c>
      <c r="I86" t="s">
        <v>23</v>
      </c>
      <c r="J86" t="s">
        <v>22</v>
      </c>
      <c r="M86">
        <f t="shared" si="20"/>
        <v>3.4285714285714285E-4</v>
      </c>
      <c r="O86">
        <v>0</v>
      </c>
      <c r="P86" t="str">
        <f t="shared" si="21"/>
        <v/>
      </c>
      <c r="Q86" t="str">
        <f t="shared" si="22"/>
        <v/>
      </c>
      <c r="R86">
        <f t="shared" si="23"/>
        <v>0</v>
      </c>
      <c r="S86" t="str">
        <f t="shared" si="24"/>
        <v/>
      </c>
      <c r="T86" t="str">
        <f t="shared" si="25"/>
        <v/>
      </c>
    </row>
    <row r="87" spans="1:20" x14ac:dyDescent="0.25">
      <c r="A87">
        <v>16443</v>
      </c>
      <c r="B87" t="s">
        <v>30</v>
      </c>
      <c r="C87" t="s">
        <v>159</v>
      </c>
      <c r="D87" t="s">
        <v>160</v>
      </c>
      <c r="E87">
        <v>0</v>
      </c>
      <c r="F87">
        <v>0</v>
      </c>
      <c r="G87">
        <v>3500</v>
      </c>
      <c r="H87" t="s">
        <v>21</v>
      </c>
      <c r="I87" t="s">
        <v>22</v>
      </c>
      <c r="J87" t="s">
        <v>23</v>
      </c>
      <c r="M87">
        <f t="shared" si="20"/>
        <v>0</v>
      </c>
      <c r="O87">
        <v>0</v>
      </c>
      <c r="P87" t="str">
        <f t="shared" si="21"/>
        <v/>
      </c>
      <c r="Q87" t="str">
        <f t="shared" si="22"/>
        <v/>
      </c>
      <c r="R87">
        <f t="shared" si="23"/>
        <v>0</v>
      </c>
      <c r="S87" t="str">
        <f t="shared" si="24"/>
        <v/>
      </c>
      <c r="T87" t="str">
        <f t="shared" si="25"/>
        <v/>
      </c>
    </row>
    <row r="88" spans="1:20" x14ac:dyDescent="0.25">
      <c r="A88">
        <v>15858</v>
      </c>
      <c r="B88" t="s">
        <v>30</v>
      </c>
      <c r="C88" t="s">
        <v>176</v>
      </c>
      <c r="D88" t="s">
        <v>177</v>
      </c>
      <c r="E88">
        <v>0</v>
      </c>
      <c r="F88">
        <v>0</v>
      </c>
      <c r="G88">
        <v>3500</v>
      </c>
      <c r="H88" t="s">
        <v>15</v>
      </c>
      <c r="I88" t="s">
        <v>17</v>
      </c>
      <c r="J88" t="s">
        <v>16</v>
      </c>
      <c r="M88">
        <f t="shared" si="20"/>
        <v>0</v>
      </c>
      <c r="O88">
        <v>0</v>
      </c>
      <c r="P88" t="str">
        <f t="shared" si="21"/>
        <v/>
      </c>
      <c r="Q88" t="str">
        <f t="shared" si="22"/>
        <v/>
      </c>
      <c r="R88">
        <f t="shared" si="23"/>
        <v>0</v>
      </c>
      <c r="S88" t="str">
        <f t="shared" si="24"/>
        <v/>
      </c>
      <c r="T88" t="str">
        <f t="shared" si="25"/>
        <v/>
      </c>
    </row>
  </sheetData>
  <sortState ref="AE1:AF88">
    <sortCondition ref="AE1:AE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FanDuel-NBA-Solver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zawada</dc:creator>
  <cp:lastModifiedBy>zawada</cp:lastModifiedBy>
  <dcterms:created xsi:type="dcterms:W3CDTF">2015-11-30T13:34:13Z</dcterms:created>
  <dcterms:modified xsi:type="dcterms:W3CDTF">2015-12-07T19:11:56Z</dcterms:modified>
</cp:coreProperties>
</file>